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6 Mosty Horní Brusnice\A výkaz výměr\"/>
    </mc:Choice>
  </mc:AlternateContent>
  <bookViews>
    <workbookView xWindow="0" yWindow="0" windowWidth="0" windowHeight="0" activeTab="6"/>
  </bookViews>
  <sheets>
    <sheet name="SO 000" sheetId="2" r:id="rId1"/>
    <sheet name="SO 108" sheetId="3" r:id="rId2"/>
    <sheet name="SO 142.2" sheetId="4" r:id="rId3"/>
    <sheet name="SO 151" sheetId="5" r:id="rId4"/>
    <sheet name="SO 201" sheetId="6" r:id="rId5"/>
    <sheet name="SO 902.2" sheetId="7" r:id="rId6"/>
    <sheet name="SO 912.2" sheetId="8" r:id="rId7"/>
  </sheets>
  <calcPr/>
</workbook>
</file>

<file path=xl/calcChain.xml><?xml version="1.0" encoding="utf-8"?>
<calcChain xmlns="http://schemas.openxmlformats.org/spreadsheetml/2006/main">
  <c i="8" l="1" r="I3"/>
  <c r="I39"/>
  <c r="O40"/>
  <c r="I40"/>
  <c r="I22"/>
  <c r="O35"/>
  <c r="I35"/>
  <c r="O31"/>
  <c r="I31"/>
  <c r="O27"/>
  <c r="I27"/>
  <c r="O23"/>
  <c r="I23"/>
  <c r="I13"/>
  <c r="O18"/>
  <c r="I18"/>
  <c r="O14"/>
  <c r="I14"/>
  <c r="I8"/>
  <c r="O9"/>
  <c r="I9"/>
  <c i="7" r="I3"/>
  <c r="I29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I8"/>
  <c r="O25"/>
  <c r="I25"/>
  <c r="O21"/>
  <c r="I21"/>
  <c r="O17"/>
  <c r="I17"/>
  <c r="O13"/>
  <c r="I13"/>
  <c r="O9"/>
  <c r="I9"/>
  <c i="6" r="I3"/>
  <c r="I248"/>
  <c r="O289"/>
  <c r="I289"/>
  <c r="O285"/>
  <c r="I285"/>
  <c r="O281"/>
  <c r="I281"/>
  <c r="O277"/>
  <c r="I277"/>
  <c r="O273"/>
  <c r="I273"/>
  <c r="O269"/>
  <c r="I269"/>
  <c r="O265"/>
  <c r="I265"/>
  <c r="O261"/>
  <c r="I261"/>
  <c r="O257"/>
  <c r="I257"/>
  <c r="O253"/>
  <c r="I253"/>
  <c r="O249"/>
  <c r="I249"/>
  <c r="I231"/>
  <c r="O244"/>
  <c r="I244"/>
  <c r="O240"/>
  <c r="I240"/>
  <c r="O236"/>
  <c r="I236"/>
  <c r="O232"/>
  <c r="I232"/>
  <c r="I206"/>
  <c r="O227"/>
  <c r="I227"/>
  <c r="O223"/>
  <c r="I223"/>
  <c r="O219"/>
  <c r="I219"/>
  <c r="O215"/>
  <c r="I215"/>
  <c r="O211"/>
  <c r="I211"/>
  <c r="O207"/>
  <c r="I207"/>
  <c r="I201"/>
  <c r="O202"/>
  <c r="I202"/>
  <c r="I144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I107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98"/>
  <c r="O103"/>
  <c r="I103"/>
  <c r="O99"/>
  <c r="I99"/>
  <c r="I33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5" r="I3"/>
  <c r="I34"/>
  <c r="O39"/>
  <c r="I39"/>
  <c r="O35"/>
  <c r="I35"/>
  <c r="I17"/>
  <c r="O30"/>
  <c r="I30"/>
  <c r="O26"/>
  <c r="I26"/>
  <c r="O22"/>
  <c r="I22"/>
  <c r="O18"/>
  <c r="I18"/>
  <c r="I8"/>
  <c r="O13"/>
  <c r="I13"/>
  <c r="O9"/>
  <c r="I9"/>
  <c i="4" r="I3"/>
  <c r="I30"/>
  <c r="O35"/>
  <c r="I35"/>
  <c r="O31"/>
  <c r="I31"/>
  <c r="I25"/>
  <c r="O26"/>
  <c r="I26"/>
  <c r="I8"/>
  <c r="O21"/>
  <c r="I21"/>
  <c r="O17"/>
  <c r="I17"/>
  <c r="O13"/>
  <c r="I13"/>
  <c r="O9"/>
  <c r="I9"/>
  <c i="3" r="I3"/>
  <c r="I178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I161"/>
  <c r="O174"/>
  <c r="I174"/>
  <c r="O170"/>
  <c r="I170"/>
  <c r="O166"/>
  <c r="I166"/>
  <c r="O162"/>
  <c r="I162"/>
  <c r="I128"/>
  <c r="O157"/>
  <c r="I157"/>
  <c r="O153"/>
  <c r="I153"/>
  <c r="O149"/>
  <c r="I149"/>
  <c r="O145"/>
  <c r="I145"/>
  <c r="O141"/>
  <c r="I141"/>
  <c r="O137"/>
  <c r="I137"/>
  <c r="O133"/>
  <c r="I133"/>
  <c r="O129"/>
  <c r="I129"/>
  <c r="I119"/>
  <c r="O124"/>
  <c r="I124"/>
  <c r="O120"/>
  <c r="I120"/>
  <c r="I98"/>
  <c r="O115"/>
  <c r="I115"/>
  <c r="O111"/>
  <c r="I111"/>
  <c r="O107"/>
  <c r="I107"/>
  <c r="O103"/>
  <c r="I103"/>
  <c r="O99"/>
  <c r="I99"/>
  <c r="I2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64"/>
  <c r="I64"/>
  <c r="O60"/>
  <c r="I60"/>
  <c r="O56"/>
  <c r="I56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<sst xmlns="http://schemas.openxmlformats.org/spreadsheetml/2006/main">
  <si>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</si>
  <si>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</si>
  <si>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</si>
  <si>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</si>
  <si>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</si>
  <si>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36525 de</t>
  </si>
  <si>
    <t>Most ev. č. 325-012 Horní Brusnice_neoceněný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</si>
  <si>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</si>
  <si>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</si>
  <si>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</si>
  <si>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</si>
  <si>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</si>
  <si>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</si>
  <si>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</si>
  <si>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</si>
  <si>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</si>
  <si>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</si>
  <si>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</si>
  <si>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</si>
  <si>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</si>
  <si>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</si>
  <si>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</si>
  <si>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</si>
  <si>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</si>
  <si>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</si>
  <si>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</si>
  <si>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</si>
  <si>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</si>
  <si>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</si>
  <si>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</si>
  <si>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</si>
  <si>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sondami, zajištění sloupů NN na okrajích stavby - provizorní kotvení, vzpěry. Zajištění stavby proti škodám na okolních pozemcích a objektech.</t>
  </si>
  <si>
    <t>VV</t>
  </si>
  <si>
    <t>"celkem "1 = 1,000 [A]</t>
  </si>
  <si>
    <t>TS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</si>
  <si>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</si>
  <si>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</si>
  <si>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</si>
  <si>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díla ke kolaudaci stavby v délce stavby 
3x tištěné paré + 1x CD</t>
  </si>
  <si>
    <t>1 = 1,000 [A]</t>
  </si>
  <si>
    <t>zahrnuje veškeré náklady spojené s objednatelem požadovanými pracemi, 
- pro stanovení orientační investorské ceny určete jednotkovou cenu jako 1% odhadované ceny stavby</t>
  </si>
  <si>
    <t>02911</t>
  </si>
  <si>
    <t>A</t>
  </si>
  <si>
    <t>OSTATNÍ POŽADAVKY - ZEMĚMĚŘICKÉ ZAMĚŘENÍ</t>
  </si>
  <si>
    <t xml:space="preserve">Veškerá nutná zaměření nutná k realizaci díla (např. zaměření stavby před výstavbou, vytyčení stavby a obvodu staveniště apod.) -3x tištěné paré + el. nosič),  
PEVNÁ CENA</t>
  </si>
  <si>
    <t>Položka zahrnuje:
- veškeré náklady spojené s objednatelem požadovanými pracemi
Položka nezahrnuje:
- x</t>
  </si>
  <si>
    <t>B</t>
  </si>
  <si>
    <t xml:space="preserve">Veškerá nutná zaměření nutná k uvedení stavby do užívání a řádnému předání dokončeného díla (- zaměření skutečného provedení díla v délce 350 m -3x tištěné paré + el. nosič).  
 Zaměření skutečného provedení díla ke kolaudaci stavby v délce stavby  tj. 350 m. 
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</si>
  <si>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</si>
  <si>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</si>
  <si>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</si>
  <si>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výměr. Délka úseku 350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</si>
  <si>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</si>
  <si>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</si>
  <si>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</si>
  <si>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Délka stavby 350 m. 8 vlastníků
PEVNÁ CENA</t>
  </si>
  <si>
    <t>"celkem pro 8 vlastníků "1 = 1,000 [A]</t>
  </si>
  <si>
    <t>02940</t>
  </si>
  <si>
    <t>OSTATNÍ POŽADAVKY - VYPRACOVÁNÍ DOKUMENTACE</t>
  </si>
  <si>
    <t xml:space="preserve">Havarijní plán a protipovodňový plán (2x tištěné paré 1x el. nosič  ).    
PEVNÁ CENA</t>
  </si>
  <si>
    <t>zahrnuje veškeré náklady spojené s objednatelem požadovanými pracemi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</si>
  <si>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</si>
  <si>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Vypracování plánu sledování a údržby mostu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</si>
  <si>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</si>
  <si>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</si>
  <si>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Délka stavby 350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</si>
  <si>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</si>
  <si>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</si>
  <si>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350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</si>
  <si>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</si>
  <si>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</si>
  <si>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</si>
  <si>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Pasportizace zástavby a objektů, které mohou být dotčeny stavbou před zahájením stavebních prací v průběhu a na konci stavebních prací. Délka stavby 350 m.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</si>
  <si>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</si>
  <si>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</si>
  <si>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</si>
  <si>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</si>
  <si>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"celkem "2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</si>
  <si>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</si>
  <si>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108</t>
  </si>
  <si>
    <t>Rekonstrukce silnice II/325 km 25,400 - 25,494</t>
  </si>
  <si>
    <t>015111</t>
  </si>
  <si>
    <t xml:space="preserve">POPLATKY ZA LIKVIDACI ODPADŮ NEKONTAMINOVANÝCH - 17 05 04  VYTĚŽENÉ ZEMINY A HORNINY -  I. TŘÍDA TĚŽITELNOSTI</t>
  </si>
  <si>
    <t>T</t>
  </si>
  <si>
    <t>"pol. 12373 "352.500000 "(12373)"*2,0 = 705,000 [A]_x000d_
 "pol. 13273 "49.500000 "(13273)"*2,0 = 99,000 [B]_x000d_
 "pol. 12933 "25.000000 "(12933)"*0,6 = 15,000 [C]_x000d_
 "pol. 11130 "45.000000 "(11130)"*0,2*1,5 = 13,500 [D]_x000d_
 "Mezisoučet "832.500000 = 832,500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</si>
  <si>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</si>
  <si>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</si>
  <si>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</si>
  <si>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"pol. 96615 "2.000000 "(96615)"*2,3 = 4,600 [A]</t>
  </si>
  <si>
    <t>015330</t>
  </si>
  <si>
    <t xml:space="preserve">POPLATKY ZA LIKVIDACI ODPADŮ NEKONTAMINOVANÝCH - 17 05 04  KAMENNÁ SUŤ</t>
  </si>
  <si>
    <t>"pol. 11332 "(136.500000 "(11332)"-108,0)*1,9 = 54,150 [A]</t>
  </si>
  <si>
    <t>1</t>
  </si>
  <si>
    <t>Zemní práce</t>
  </si>
  <si>
    <t>11130</t>
  </si>
  <si>
    <t>SEJMUTÍ DRNU</t>
  </si>
  <si>
    <t>M2</t>
  </si>
  <si>
    <t>nekvalitní zemina, krajnice</t>
  </si>
  <si>
    <t>"podél komunikace v místě krajnic "90*0,5 = 45,000 [A]_x000d_
 "Mezisoučet "45.000000 = 45,000 [B]</t>
  </si>
  <si>
    <t xml:space="preserve">Položka zahrnuje:
- vodorovnou dopravu  a uložení na skládku
Položka nezahrnuje:
- x</t>
  </si>
  <si>
    <t>11332</t>
  </si>
  <si>
    <t>ODSTRANĚNÍ PODKLADŮ ZPEVNĚNÝCH PLOCH Z KAMENIVA NESTMELENÉHO</t>
  </si>
  <si>
    <t>M3</t>
  </si>
  <si>
    <t>podkladní vrstvy komunikace - ŠD+ŠP
část zpětně využít pro sanaci AZ, přebytek na na trvalou skládku</t>
  </si>
  <si>
    <t>"dle situace a průzkumu v úseku "470*1,15+142 = 682,500 [A]_x000d_
 "průměrná tloušťka v úseku "0,200 = 0,200 [B]_x000d_
 "celkem "a*b = 136,500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</si>
  <si>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</si>
  <si>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</si>
  <si>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</si>
  <si>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bourání podkladní vrstvy z PM
bez odvozové vzdállenosti a skládkovného - odvoz na skládku zhotovitele ke zpětnému využití pro sanaci AZ</t>
  </si>
  <si>
    <t>"dle situace a průzkumu v úseku "(470+142) = 612,000 [A]_x000d_
 "průměrná tloušťka v úseku "0,10 = 0,100 [B]_x000d_
 "celkem "a*b = 61,200 [C]</t>
  </si>
  <si>
    <t>11372D</t>
  </si>
  <si>
    <t>FRÉZOVÁNÍ ZPEVNĚNÝCH PLOCH ASFALT DROBNÝCH OPRAV A PLOŠ ROZPADŮ DO 2000M2</t>
  </si>
  <si>
    <t>odstranění stávajících živičných vrstev vč. zazubení stávajících vrstev v místě napojení - kvalitativní třída ZAS-T1 
zhotovitel v ceně zohlední možnost zpětného využití recyklovaného materiálu</t>
  </si>
  <si>
    <t>"v ploše skladby A "470.000000 "(sklA)"*0,150 = 70,500 [A]_x000d_
 "v ploše skladby B na mostě "143.000000 "(sklB)"*0,20 = 28,600 [B]_x000d_
 "v napojení "10.000000 "(stup)"*0,120 = 1,200 [C]_x000d_
 "Mezisoučet "100.300000 = 100,300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</si>
  <si>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</si>
  <si>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</si>
  <si>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</si>
  <si>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M</t>
  </si>
  <si>
    <t>komůrka dle VL 211.07 pro zálivku za horka</t>
  </si>
  <si>
    <t>"napojení na stávající stav "4,8 = 4,800 [A]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</si>
  <si>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</si>
  <si>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</si>
  <si>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</si>
  <si>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"podélná spára na mostě podél kamenné obruby "25,0+25,0 = 50,000 [A]_x000d_
 "podélná spára rigol "17,0 = 17,000 [B]_x000d_
 "Mezisoučet "67.000000 = 67,000 [C]</t>
  </si>
  <si>
    <t>121104</t>
  </si>
  <si>
    <t>SEJMUTÍ ORNICE NEBO LESNÍ PŮDY S ODVOZEM DO 5KM</t>
  </si>
  <si>
    <t>sejmutí ornice pro zpětné využití s odvozem na dočasnou skládku</t>
  </si>
  <si>
    <t>"podél komunikace "90*1,85 = 166,500 [A]_x000d_
 "průměrná tloušťka "0,150 = 0,150 [B]_x000d_
 "celkem "a*b = 24,975 [C]</t>
  </si>
  <si>
    <t xml:space="preserve">Položka zahrnuje:
- sejmutí ornice bez ohledu na tloušťku vrstvy
-  její vodorovnou dopravu
Položka nezahrnuje:
- uložení na trvalou skládku</t>
  </si>
  <si>
    <t>12373</t>
  </si>
  <si>
    <t>ODKOP PRO SPOD STAVBU SILNIC A ŽELEZNIC TŘ. I</t>
  </si>
  <si>
    <t>odkop pod úrovní zemní pláně pro sanaci AZ
na trvalou skládku</t>
  </si>
  <si>
    <t>"odkop v komunikaci - snížení nivelety "70,5 = 70,500 [A]_x000d_
 "odkop pro sanace "282,0 = 282,000 [B]_x000d_
 "Mezisoučet "352.500000 = 352,500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</si>
  <si>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</si>
  <si>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</si>
  <si>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</si>
  <si>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zpětné natěžení dočasně uloženého materiálu na skládce zhotovitele pro přípravu směsi na sanaci AZ</t>
  </si>
  <si>
    <t>"PM pro zpětné použití "61,2 = 61,200 [A]_x000d_
 "ŠD pro zpětné použití "0,6*282,0-a = 108,000 [B]_x000d_
 "Mezisoučet "169.200000 = 169,200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</si>
  <si>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</si>
  <si>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125734</t>
  </si>
  <si>
    <t>VYKOPÁVKY ZE ZEMNÍKŮ A SKLÁDEK TŘ. I, ODVOZ DO 5KM</t>
  </si>
  <si>
    <t>zpětné natěžení ornice a dovoz na stavbu</t>
  </si>
  <si>
    <t>"ornice pro zpětné využití "24.975000 "(121104)" = 24,975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</si>
  <si>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</si>
  <si>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12933</t>
  </si>
  <si>
    <t>ČIŠTĚNÍ PŘÍKOPŮ OD NÁNOSU PŘES 0,50M3/M</t>
  </si>
  <si>
    <t>čištění a reprofilace příkopu od Horní Brusnice - včetně výběhu mimo hranici stavby</t>
  </si>
  <si>
    <t>"s výběhem cca 10 m za hranici stavby "25 = 25,000 [A]_x000d_
 "Mezisoučet "25.000000 = 25,000 [B]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</si>
  <si>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</si>
  <si>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13273</t>
  </si>
  <si>
    <t>HLOUBENÍ RÝH ŠÍŘ DO 2M PAŽ I NEPAŽ TŘ. I</t>
  </si>
  <si>
    <t>rýhy pro kanalizaci
na trvalou skládku</t>
  </si>
  <si>
    <t>"dle výkazu výkopů "49,5 = 49,500 [A]_x000d_
 "Mezisoučet "49.500000 = 49,500 [B]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</si>
  <si>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</si>
  <si>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</si>
  <si>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</si>
  <si>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"pol. 11130 "45.000000 "(11130)"*0,15 = 6,750 [A]_x000d_
 "pol. 12373 "352.500000 "(12373)" = 352,500 [B]_x000d_
 "pol.12933 "25.000000 "(12933)"*0,6 = 15,000 [C]_x000d_
 "pol. 13273 "49.500000 "(13273)" = 49,500 [D]_x000d_
 "pol. 121104 "24.975000 "(121104)" = 24,975 [E]_x000d_
 "Mezisoučet "448.725000 = 448,725 [F]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</si>
  <si>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</si>
  <si>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173103</t>
  </si>
  <si>
    <t>ZEMNÍ KRAJNICE A DOSYPÁVKY SE ZHUT DO 100% PS</t>
  </si>
  <si>
    <t>zásyp vhodnou nenamrzavou zeminou, se zhutněním min. 98% PS včetně dodání materiálu 
nenamrzavý, nesoudržný materiál podmínečně vhodný dle ČSN 736133 
včetně nákupu vhodného materiálu</t>
  </si>
  <si>
    <t>"dle situace a VPŘ - klín pod krajnicí "0,7*0,25 = 0,175 [A]_x000d_
 "délky úseků "22+23+16+25+14 = 100,000 [B]_x000d_
 "celkem "a*b = 17,500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</si>
  <si>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</si>
  <si>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</si>
  <si>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</si>
  <si>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výkopů pro kanalizaci, hlinito písčitá zemina se zhutněním - vč. dovozu ze zdroje dle zhotovitele a poplatku za nakoupení</t>
  </si>
  <si>
    <t>"dle výkazu - v komunikaci po úroveň pláně "23,6 = 23,600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</si>
  <si>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</si>
  <si>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</si>
  <si>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</si>
  <si>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potrubí kanalizace, fr 0-8 mm</t>
  </si>
  <si>
    <t>"dle výkazu "20,3 = 20,300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</si>
  <si>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</si>
  <si>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</si>
  <si>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</si>
  <si>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"skladba A včetně rošíření proti teoretické ploše krytu "470.000000 "(sklA)"*1,20 = 564,000 [A]_x000d_
 "skladba B "143.000000 "(sklB)" = 143,000 [B]_x000d_
 "Mezisoučet "707.000000 = 707,000 [C]</t>
  </si>
  <si>
    <t>položka zahrnuje úpravu pláně včetně vyrovnání výškových rozdílů. Míru zhutnění určuje projekt.</t>
  </si>
  <si>
    <t>18220</t>
  </si>
  <si>
    <t>ROZPROSTŘENÍ ORNICE VE SVAHU</t>
  </si>
  <si>
    <t>zpětné rozprostření ornice</t>
  </si>
  <si>
    <t>"ornice "24.975000 "(121104)" = 24,975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</si>
  <si>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</si>
  <si>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</si>
  <si>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</si>
  <si>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"dle situace "90*1,85 = 166,500 [A]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</si>
  <si>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</si>
  <si>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</si>
  <si>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</si>
  <si>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21197</t>
  </si>
  <si>
    <t>OPLÁŠTĚNÍ ODVODŇOVACÍCH ŽEBER Z GEOTEXTILIE</t>
  </si>
  <si>
    <t>separační a filtrační geotextílie, CBR &gt; 3kN, dle TP 97</t>
  </si>
  <si>
    <t>"dle pol. 212645 "35.000000 "(212645)" = 35,000 [A]_x000d_
 "obvod opláštění v řezu "0,5+0,4+0,4+0,5+0,4 = 2,200 [B]_x000d_
 "celková plocha "a*b = 77,000 [C]</t>
  </si>
  <si>
    <t>položka zahrnuje dodávku předepsané geotextilie, mimostaveništní a vnitrostaveništní dopravu a její uložení včetně potřebných přesahů (nezapočítávají se do výměry)</t>
  </si>
  <si>
    <t>212645</t>
  </si>
  <si>
    <t>TRATIVODY KOMPL Z TRUB Z PLAST HM DN DO 200MM, RÝHA TŘ I</t>
  </si>
  <si>
    <t>kompletní trativod - DN160, rýha 0,5 x 0,4, těsnění dna betonem C8/10, zásyp 8/32
včetně napojení na HV na rozhraní etap</t>
  </si>
  <si>
    <t>"Prostorem křižovatky vlevo "35 = 35,000 [A]_x000d_
 "Mezisoučet "35.000000 = 35,000 [B]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</si>
  <si>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</si>
  <si>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21361</t>
  </si>
  <si>
    <t>DRENÁŽNÍ VRSTVY Z GEOTEXTILIE</t>
  </si>
  <si>
    <t xml:space="preserve">netkaná geotextílie CBR&gt;3 kN dle TP 97  
separační a filtrační funkce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</si>
  <si>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</si>
  <si>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21452</t>
  </si>
  <si>
    <t>SANAČNÍ VRSTVY Z KAMENIVA DRCENÉHO</t>
  </si>
  <si>
    <t>sanace aktivní zóny - směs štěrkodrti a původních vyzískaných materiálů (původní PM a původní ŠD)
předpoklad bilance 60 % původní materiál + 40 % doplnění HDK</t>
  </si>
  <si>
    <t>"celková plocha pláně včetně přesahu bez přechodové oblasti mostu a zdí "470.000000 "(sklA)"*1,20 = 564,000 [A]_x000d_
 "předpokládaná tloušťka sanace "0,50 = 0,500 [B]_x000d_
 "celkem sanace "a*b = 282,000 [C]</t>
  </si>
  <si>
    <t>položka zahrnuje dodávku předepsaného kameniva, mimostaveništní a vnitrostaveništní dopravu a jeho uložení
není-li v zadávací dokumentaci uvedeno jinak, jedná se o nakupovaný materiál</t>
  </si>
  <si>
    <t>289973</t>
  </si>
  <si>
    <t>OPLÁŠTĚNÍ (ZPEVNĚNÍ) Z GEOSÍTÍ A GEOROHOŽÍ</t>
  </si>
  <si>
    <t>technická ochrana svahu - kokosová síť 700 g/m2 včetně kotvení v ploše</t>
  </si>
  <si>
    <t>"plocha zatravnění "90*1,85 = 166,500 [A]_x000d_
 "přesah na rostlý terén "90*1,0 = 90,000 [B]_x000d_
 "Mezisoučet "256.500000 = 256,500 [C]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</si>
  <si>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</si>
  <si>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</si>
  <si>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</si>
  <si>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</si>
  <si>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</si>
  <si>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podkladní desky pod HV a šachtu</t>
  </si>
  <si>
    <t>"podkladní beton HV a šachta "1,5*1,2*0,2+1,8*1,8*0,2 = 1,008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</si>
  <si>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</si>
  <si>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45157</t>
  </si>
  <si>
    <t>PODKLADNÍ A VÝPLŇOVÉ VRSTVY Z KAMENIVA TĚŽENÉHO</t>
  </si>
  <si>
    <t>štěrkopískový podsyp frakce 0-8 mm pod trouby</t>
  </si>
  <si>
    <t>"dle výkazu "4,1 = 4,100 [A]</t>
  </si>
  <si>
    <t>5</t>
  </si>
  <si>
    <t>Komunikace</t>
  </si>
  <si>
    <t>56143G</t>
  </si>
  <si>
    <t xml:space="preserve">SMĚSI Z KAMENIVA STMELENÉ CEMENTEM  SC C 8/10 TL. DO 150MM</t>
  </si>
  <si>
    <t>SC 8/10 tl. 130 mm</t>
  </si>
  <si>
    <t>"skladba A včetně rozšíření proti teoretické ploše krytu "470.000000 "(sklA)"*1,12 = 526,400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</si>
  <si>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</si>
  <si>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56334</t>
  </si>
  <si>
    <t>VOZOVKOVÉ VRSTVY ZE ŠTĚRKODRTI TL. DO 200MM</t>
  </si>
  <si>
    <t>ŠDA 0-32 - podkladní vrstva</t>
  </si>
  <si>
    <t>"ve skladbě A "470.000000 "(sklA)"*1,20 = 564,000 [A]_x000d_
 "Mezisoučet "564.000000 = 564,000 [C]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</si>
  <si>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</si>
  <si>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56335</t>
  </si>
  <si>
    <t>VOZOVKOVÉ VRSTVY ZE ŠTĚRKODRTI TL. DO 250MM</t>
  </si>
  <si>
    <t>ŠDA 0-32 - podkladní vrstva na mostě včetně vyrovnávek</t>
  </si>
  <si>
    <t>"skladba B na mostě "143.000000 "(sklB)" = 143,000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</si>
  <si>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</si>
  <si>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56963</t>
  </si>
  <si>
    <t>ZPEVNĚNÍ KRAJNIC Z RECYKLOVANÉHO MATERIÁLU TL DO 150MM</t>
  </si>
  <si>
    <t>R-mat (40 RA 0/32) tl. 150 mm</t>
  </si>
  <si>
    <t>"dle situace "66,0 = 66,000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</si>
  <si>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</si>
  <si>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</si>
  <si>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</si>
  <si>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0,6 kg/m2</t>
  </si>
  <si>
    <t>"pod ACP "636,50 = 636,500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</si>
  <si>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</si>
  <si>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</si>
  <si>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</si>
  <si>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0,3 kg/m2</t>
  </si>
  <si>
    <t>"pod ACO "623 = 623,000 [A]</t>
  </si>
  <si>
    <t>574B34</t>
  </si>
  <si>
    <t>ASFALTOVÝ BETON PRO OBRUSNÉ VRSTVY MODIFIK ACO 11+, 11S TL. 40MM</t>
  </si>
  <si>
    <t>ACO 11+ PmB</t>
  </si>
  <si>
    <t>"skladba A "470.000000 "(sklA)" = 470,000 [A]_x000d_
 "skladba B - most "143.000000 "(sklB)" = 143,000 [B]_x000d_
 "stupňovitá napojení "10.000000 "(stup)" = 10,000 [D]_x000d_
 "Mezisoučet "623.000000 = 623,000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</si>
  <si>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</si>
  <si>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574E76</t>
  </si>
  <si>
    <t>ASFALTOVÝ BETON PRO PODKLADNÍ VRSTVY ACP 16+, 16S TL. 80MM</t>
  </si>
  <si>
    <t>"skladba A "470.000000 "(sklA)"*1,05 = 493,500 [A]_x000d_
 "skladba B "143.000000 "(sklB)" = 143,000 [B]_x000d_
 "Mezisoučet "636.500000 = 636,500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</si>
  <si>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</si>
  <si>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8</t>
  </si>
  <si>
    <t>Potrubí</t>
  </si>
  <si>
    <t>87444</t>
  </si>
  <si>
    <t>POTRUBÍ Z TRUB PLASTOVÝCH ODPADNÍCH DN DO 250MM</t>
  </si>
  <si>
    <t>DN 250 PP SN 12</t>
  </si>
  <si>
    <t>"Přípojka HV po šachtu "18,0 = 18,000 [A]_x000d_
 "Potrubí stoky od šachty k vyústění "18,0 = 18,000 [B]_x000d_
 "Mezisoučet "36.000000 = 36,000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</si>
  <si>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</si>
  <si>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894145</t>
  </si>
  <si>
    <t>ŠACHTY KANALIZAČNÍ Z BETON DÍLCŮ NA POTRUBÍ DN DO 300MM</t>
  </si>
  <si>
    <t>revizní a lomová šachta od HV</t>
  </si>
  <si>
    <t>"šachta "1 = 1,000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</si>
  <si>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</si>
  <si>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89722</t>
  </si>
  <si>
    <t>VPUSŤ KANALIZAČNÍ HORSKÁ KOMPLETNÍ Z BETON DÍLCŮ</t>
  </si>
  <si>
    <t>typová horská vpusť na konci příkopu od Horní Brusnice</t>
  </si>
  <si>
    <t>"HV v km 25,425 "1 = 1,000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</si>
  <si>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</si>
  <si>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89980</t>
  </si>
  <si>
    <t>TELEVIZNÍ PROHLÍDKA POTRUBÍ</t>
  </si>
  <si>
    <t>"celkem nové trasy "36,0 = 36,000 [A]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</si>
  <si>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</si>
  <si>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</si>
  <si>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</si>
  <si>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9113B1</t>
  </si>
  <si>
    <t>SVODIDLO OCEL SILNIČ JEDNOSTR, ÚROVEŇ ZADRŽ H1 -DODÁVKA A MONTÁŽ</t>
  </si>
  <si>
    <t>svodidlo včetně krátkých náběhů a atypického ukončení u mostu</t>
  </si>
  <si>
    <t>"před mostem vpravo "26,0 = 26,000 [A]_x000d_
 "za mostem vpravo a vlevo "26,0+26,0 = 52,000 [B]_x000d_
 "Mezisoučet "78.000000 = 78,000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</si>
  <si>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</si>
  <si>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</si>
  <si>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</si>
  <si>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bílé Z11a,b</t>
  </si>
  <si>
    <t>"dle situace a TP "3+2 = 5,000 [A]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</si>
  <si>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</si>
  <si>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</si>
  <si>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</si>
  <si>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"dle situace a TP "3+2+2 = 7,000 [A]</t>
  </si>
  <si>
    <t>914132</t>
  </si>
  <si>
    <t>DOPRAVNÍ ZNAČKY ZÁKLADNÍ VELIKOSTI OCELOVÉ FÓLIE TŘ 2 - MONTÁŽ S PŘEMÍSTĚNÍM</t>
  </si>
  <si>
    <t>stávající DZ - zpětná montáž původního SDZ</t>
  </si>
  <si>
    <t>"stávající SDZ "2+2+2+3 = 9,000 [A]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</si>
  <si>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</si>
  <si>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</si>
  <si>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</si>
  <si>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stávající SDZ - demontovat, během stavby uložit pro zpětnou montáž v původním umístění</t>
  </si>
  <si>
    <t>Položka zahrnuje:
- odstranění, demontáž a odklizení materiálu s odvozem na předepsané místo
Položka nezahrnuje:
- x</t>
  </si>
  <si>
    <t>914913</t>
  </si>
  <si>
    <t>SLOUPKY A STOJKY DZ Z OCEL TRUBEK ZABETON DEMONTÁŽ</t>
  </si>
  <si>
    <t>stávající SDZ v rozsahu stavby</t>
  </si>
  <si>
    <t>"dle situace "5 = 5,000 [A]</t>
  </si>
  <si>
    <t>914921</t>
  </si>
  <si>
    <t>SLOUPKY A STOJKY DOPRAVNÍCH ZNAČEK Z OCEL TRUBEK DO PATKY - DODÁVKA A MONTÁŽ</t>
  </si>
  <si>
    <t>"pro SDZ "5 = 5,000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</si>
  <si>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</si>
  <si>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</si>
  <si>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</si>
  <si>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"V1a "0,125*(5,0+15,0) = 2,500 [A]_x000d_
 "V2b 3/1,5/0,125 "0,125*0,66*27,0 = 2,228 [B]_x000d_
 "V2b 1,5/1,5/0,25 "0,25*0,5*26,5 = 3,313 [C]_x000d_
 "V4 0,125 "0,125*(20+15+15+17+25+25) = 14,625 [D]_x000d_
 "Mezisoučet "22.666000 = 22,666 [E]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</si>
  <si>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</si>
  <si>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</si>
  <si>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</si>
  <si>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917224</t>
  </si>
  <si>
    <t>SILNIČNÍ A CHODNÍKOVÉ OBRUBY Z BETONOVÝCH OBRUBNÍKŮ ŠÍŘ 150MM</t>
  </si>
  <si>
    <t>betonové silniční obruby do betonového lože s boční opěrou - standardní</t>
  </si>
  <si>
    <t>"dle situace "26,0 = 26,000 [A]</t>
  </si>
  <si>
    <t>Položka zahrnuje:
- dodání a pokládku betonových obrubníků o rozměrech předepsaných zadávací dokumentací
- betonové lože i boční betonovou opěrku
Položka nezahrnuje:
- x</t>
  </si>
  <si>
    <t>91781</t>
  </si>
  <si>
    <t>VÝŠKOVÁ ÚPRAVA OBRUBNÍKŮ BETONOVÝCH</t>
  </si>
  <si>
    <t>úprava obrub na rozhraní etap</t>
  </si>
  <si>
    <t>"předpoklad "3,0 = 3,000 [A]</t>
  </si>
  <si>
    <t>Položka zahrnuje:
- vytrhání, očištění, manipulaci
- nové betonové lože a osazení. 
Položka nezahrnuje:
- nutné doplnění novými obrubami se uvede v položkách 9172 až 9177</t>
  </si>
  <si>
    <t>919112</t>
  </si>
  <si>
    <t>ŘEZÁNÍ ASFALTOVÉHO KRYTU VOZOVEK TL DO 100MM</t>
  </si>
  <si>
    <t>"napojení na stáv. stav "4,80 = 4,800 [A]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</si>
  <si>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</si>
  <si>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</si>
  <si>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</si>
  <si>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zálivka spar ve vozovce v detailech</t>
  </si>
  <si>
    <t>"napojení na stávající stav "4,80 = 4,800 [A]</t>
  </si>
  <si>
    <t>položka zahrnuje dodávku a osazení předepsaného materiálu, očištění ploch spáry před úpravou, očištění okolí spáry po úpravě
nezahrnuje těsnící profil</t>
  </si>
  <si>
    <t>931326</t>
  </si>
  <si>
    <t>TĚSNĚNÍ DILATAČ SPAR ASF ZÁLIVKOU MODIFIK PRŮŘ DO 800MM2</t>
  </si>
  <si>
    <t>zálivka spar ve vozovce podél konstrukcí, na mostě apod.
zálivka za horka dle ČSN 14188 - typ N2</t>
  </si>
  <si>
    <t>"podélná spára na mostě podél kamenné obruby "25,0+25,0 = 50,000 [A]_x000d_
 "podélná spára rigol "26,0 = 26,000 [B]_x000d_
 "Mezisoučet "76.000000 = 76,000 [C]</t>
  </si>
  <si>
    <t>935212</t>
  </si>
  <si>
    <t>PŘÍKOPOVÉ ŽLABY Z BETON TVÁRNIC ŠÍŘ DO 600MM DO BETONU TL 100MM</t>
  </si>
  <si>
    <t>žlabovky do mělkého příkopu směr Horní Brusnice včetně výběhu mimo hranici stavby</t>
  </si>
  <si>
    <t>"směr Horní Brusnice vlevo "30 = 30,000 [A]_x000d_
 "Mezisoučet "30.000000 = 30,000 [B]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</si>
  <si>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</si>
  <si>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935812</t>
  </si>
  <si>
    <t>ŽLABY A RIGOLY DLÁŽDĚNÉ Z KOSTEK DROBNÝCH DO BETONU TL 100MM</t>
  </si>
  <si>
    <t>rigol z žulových kostek 100x100 vyspárovaných MC25-XF4</t>
  </si>
  <si>
    <t>"rigol vlevo "26*0,5 = 13,000 [A]_x000d_
 "zpevnění kolem horské vpusti "3,0 = 3,000 [B]_x000d_
 "Mezisoučet "16.000000 = 16,000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</si>
  <si>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</si>
  <si>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935813</t>
  </si>
  <si>
    <t>PŘEDLÁŽDĚNÍ ŽLABŮ A RIGOLŮ DLÁŽDĚNÝCH Z KOSTEK DROBNÝCH</t>
  </si>
  <si>
    <t>předláždění rigolu na rozhraní etap</t>
  </si>
  <si>
    <t>"předpoklad "3,0*0,5 = 1,500 [A]</t>
  </si>
  <si>
    <t>Položka zahrnuje:
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Položka nezahrnuje:
- x</t>
  </si>
  <si>
    <t>93639</t>
  </si>
  <si>
    <t>ZAÚSTĚNÍ SKLUZŮ (VČET DLAŽBY Z LOM KAMENE)</t>
  </si>
  <si>
    <t>dlážděné odvodňovací skluzy vyústění dešťové kanalizace - plocha do 5m2 - opevnění kamenem tl. 200mm do beton lože min. 150mm</t>
  </si>
  <si>
    <t>"vyústění od HV "1 = 1,000 [A]</t>
  </si>
  <si>
    <t>Položka zahrnuje:
- veškerý materiál, výrobky a polotovary
- mimostaveništní a vnitrostaveništní doprava (rovněž přesuny)
- naložení a složení,případně s uložením
Položka nezahrnuje:
- x</t>
  </si>
  <si>
    <t>96615</t>
  </si>
  <si>
    <t>BOURÁNÍ KONSTRUKCÍ Z PROSTÉHO BETONU</t>
  </si>
  <si>
    <t>na trvalou skládku</t>
  </si>
  <si>
    <t>"beton ve výkopech komunikace - předpoklad "2 = 2,000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</si>
  <si>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</si>
  <si>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142.2</t>
  </si>
  <si>
    <t>Vyvolané úpravy chodníků a sjezdů - úsek km 25,400 - 25,494</t>
  </si>
  <si>
    <t>11313</t>
  </si>
  <si>
    <t>ODSTRANĚNÍ KRYTU ZPEVNĚNÝCH PLOCH S ASFALTOVÝM POJIVEM</t>
  </si>
  <si>
    <t>materiál stávajících sjezdů
na trvalou skládku včetně poplatku za skládku</t>
  </si>
  <si>
    <t>"dle situace "(25+20)*0,15 = 6,750 [A]</t>
  </si>
  <si>
    <t>podkladní vrstva původních sjezdů
na trvalou skládku včetně poplatku za skládku</t>
  </si>
  <si>
    <t>"dle situace "(25+20) = 45,000 [A]</t>
  </si>
  <si>
    <t>Položka zahrnuje:
- úpravu pláně včetně vyrovnání výškových rozdílů. Míru zhutnění určuje projekt.
Položka nezahrnuje:
- x</t>
  </si>
  <si>
    <t>18210</t>
  </si>
  <si>
    <t>ÚPRAVA POVRCHŮ SROVNÁNÍM ÚZEMÍ</t>
  </si>
  <si>
    <t>reprofilace terénu - výškové vyrovnání a svahování v místě napojení</t>
  </si>
  <si>
    <t>"dle situace "(25+20)*0,3 = 13,500 [A]</t>
  </si>
  <si>
    <t xml:space="preserve">Položka zahrnuje:
-  úpravu pláně včetně vyrovnání výškových rozdílů
Položka nezahrnuje:
- x</t>
  </si>
  <si>
    <t>separační geotextílie na pláni nebo parapláni, CBR &gt; 3kN, dle TP 97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</si>
  <si>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</si>
  <si>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56333</t>
  </si>
  <si>
    <t>VOZOVKOVÉ VRSTVY ZE ŠTĚRKODRTI TL. DO 150MM</t>
  </si>
  <si>
    <t xml:space="preserve">podkladní vrstva dlažby - ŠDb 0/32  tl. 150 mm</t>
  </si>
  <si>
    <t>56363</t>
  </si>
  <si>
    <t>VOZOVKOVÉ VRSTVY Z RECYKLOVANÉHO MATERIÁLU TL DO 150MM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</si>
  <si>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</si>
  <si>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SO 151</t>
  </si>
  <si>
    <t>Obnova krytu v napojení na II/325</t>
  </si>
  <si>
    <t>"v napojení "10.000000 "(stup)"*0,120 = 1,200 [C]_x000d_
 "Mezisoučet "8.640000 = 8,640 [D]</t>
  </si>
  <si>
    <t>"napojení na stávající stav "6,0+6,2 = 12,200 [A]</t>
  </si>
  <si>
    <t>572213</t>
  </si>
  <si>
    <t>SPOJOVACÍ POSTŘIK Z EMULZE DO 0,5KG/M2</t>
  </si>
  <si>
    <t>"pod ACP "60 = 60,000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</si>
  <si>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</si>
  <si>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"pod ACO "72,0 = 72,000 [A]</t>
  </si>
  <si>
    <t>"stupňovitá napojení "10.000000 "(stup)" = 10,000 [D]_x000d_
 "Mezisoučet "72.000000 = 72,000 [E]</t>
  </si>
  <si>
    <t>"napojení "10.000000 "(stup)"-6*2 = -2,000 [A]_x000d_
 "Mezisoučet "60.000000 = 60,000 [C]</t>
  </si>
  <si>
    <t>"napojení na stávající stav "6,0+6,2 = 12,200 [A]_x000d_
 "Mezisoučet "12.200000 = 12,200 [B]</t>
  </si>
  <si>
    <t>SO 201</t>
  </si>
  <si>
    <t>Most ev.č. 325-012</t>
  </si>
  <si>
    <t>"pol. 12373 "352.500000 "(12373)"*2,0 = 705,000 [A]_x000d_
 "pol. 12960 "21.750000 "(12960)"*2,0 = 43,500 [B]_x000d_
 "Mezisoučet "221.700000 = 221,700 [C]</t>
  </si>
  <si>
    <t>"pol. 96615 "2.000000 "(96615)"*2,3 = 4,600 [A]_x000d_
 "Mezisoučet "24.150000 = 24,150 [C]</t>
  </si>
  <si>
    <t>015760</t>
  </si>
  <si>
    <t xml:space="preserve">POPLATKY ZA LIKVIDACI ODPADŮ NEBEZPEČNÝCH - 17 06 03*  IZOLAČNÍ MATERIÁLY OBSAHUJÍCÍ NEBEZPEČNÉ LÁTKY</t>
  </si>
  <si>
    <t>iziolace rubu zdi</t>
  </si>
  <si>
    <t>"pol. 97817 "55.000000 "(97817)"*0,005 = 0,275 [A]</t>
  </si>
  <si>
    <t>02760</t>
  </si>
  <si>
    <t>POMOC PRÁCE ZŘÍZ NEBO ZAJIŠŤ JÍMKY, STAV JÁMY A ŠACHTY</t>
  </si>
  <si>
    <t>pomocné práce a úpravy technologie stavby pro zajištění stávající zdí (gabiony za mostem vlevo) a terénních úrovní navazujících nemovitostí</t>
  </si>
  <si>
    <t>"komplet "1 = 1,000 [A]</t>
  </si>
  <si>
    <t>Položka zahrnuje:
- veškeré náklady spojené s objednatelem požadovanými zařízeními
Položka nezahrnuje:
- x</t>
  </si>
  <si>
    <t>029412</t>
  </si>
  <si>
    <t>OSTATNÍ POŽADAVKY - VYPRACOVÁNÍ MOSTNÍHO LISTU</t>
  </si>
  <si>
    <t>02953</t>
  </si>
  <si>
    <t>OSTATNÍ POŽADAVKY - HLAVNÍ MOSTNÍ PROHLÍDKA</t>
  </si>
  <si>
    <t>"1. HMP "1 = 1,000 [A]</t>
  </si>
  <si>
    <t>položka zahrnuje :
- úkony dle ČSN 73 6221
- provedení hlavní mostní prohlídky oprávněnou fyzickou nebo právnickou osobou
- vyhotovení záznamu (protokolu), který jednoznačně definuje stav mostu</t>
  </si>
  <si>
    <t>11120</t>
  </si>
  <si>
    <t>ODSTRANĚNÍ KŘOVIN</t>
  </si>
  <si>
    <t>náletové dřeviny kolem mostu
včetně likvidace štěpkováním a likvidace odpadu</t>
  </si>
  <si>
    <t>"dílčí plochy "40+50+20+40 = 150,000 [A]</t>
  </si>
  <si>
    <t>Položka zahrnuje:
- odstranění křovin a stromů do průměru 100 mm
- dopravu dřevin bez ohledu na vzdálenost
- spálení na hromadách nebo štěpkování
Položka nezahrnuje:
- x</t>
  </si>
  <si>
    <t>11527</t>
  </si>
  <si>
    <t>PŘEV VOD NA POVRCHU POTR DN DO 1000MM NEBO ŽLAB R.O. DO 3,6M</t>
  </si>
  <si>
    <t>potrubí DN 1000, provizorní zatrubnění vodoteče v rozsahu stavby SO 201</t>
  </si>
  <si>
    <t>"v prostoru SO 201 "30 = 30,000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</si>
  <si>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</si>
  <si>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"podél komunikace "30+15+23+20 = 88,000 [A]_x000d_
 "průměrná tloušťka "0,150 = 0,150 [B]_x000d_
 "celkem "a*b = 13,200 [C]</t>
  </si>
  <si>
    <t>12273</t>
  </si>
  <si>
    <t>ODKOPÁVKY A PROKOPÁVKY OBECNÉ TŘ. I</t>
  </si>
  <si>
    <t>Odstranění zemních hrázek provizorního zatrubnění
bez skládkovného - materiál zhotovitele</t>
  </si>
  <si>
    <t>"dle pol. 17780 "27.000000 "(17780)" = 27,000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</si>
  <si>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</si>
  <si>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odkop nadnásypu, na trvalou skládku</t>
  </si>
  <si>
    <t>"odtěžení nad násypu na klenbě "16,2*5,5 = 89,100 [A]_x000d_
 "Mezisoučet "89.100000 = 89,100 [B]</t>
  </si>
  <si>
    <t>12960</t>
  </si>
  <si>
    <t>ČIŠTĚNÍ VODOTEČÍ A MELIORAČ KANÁLŮ OD NÁNOSŮ</t>
  </si>
  <si>
    <t>čištění koryta v rozsahu stavby</t>
  </si>
  <si>
    <t>"čištění koryta "14,5*(1,5*0,5)*2 = 21,750 [A]_x000d_
 "Mezisoučet "21.750000 = 21,750 [B]</t>
  </si>
  <si>
    <t>"pol. 12373 "352.500000 "(12373)" = 352,500 [A]_x000d_
 "pol. 121104 "_x000d_
 "Mezisoučet "89.100000 = 89,100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</si>
  <si>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</si>
  <si>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</si>
  <si>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</si>
  <si>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v korytě na začátku a konci zatrubnění - těsněná sypaná hrázka, dvojitá těsněná záporová stěna nebo val z žoků vyplněných např. pískem</t>
  </si>
  <si>
    <t>"hrázky "6,0*1,5*1,5*2 = 27,000 [A]_x000d_
 "Mezisoučet "27.000000 = 27,000 [B]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</si>
  <si>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</si>
  <si>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"přehutnění za rubem pod těsnící vrstvu "38,1+39,5 = 77,600 [A]</t>
  </si>
  <si>
    <t>"zpětné rozprostření ornice "24.975000 "(121104)" = 24,975 [A]</t>
  </si>
  <si>
    <t>položka zahrnuje:
nutné přemístění ornice z dočasných skládek vzdálených do 50m
rozprostření ornice v předepsané tloušťce ve svahu přes 1:5</t>
  </si>
  <si>
    <t>"celkem "88 = 88,000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</si>
  <si>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</si>
  <si>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</si>
  <si>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</si>
  <si>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</si>
  <si>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1840E1</t>
  </si>
  <si>
    <t>PŘESAZOVÁNÍ KEŘŮ</t>
  </si>
  <si>
    <t>přesazování keřů a pěstební úpravy za mostem vpravo</t>
  </si>
  <si>
    <t>"předpoklad "20 = 20,000 [A]</t>
  </si>
  <si>
    <t xml:space="preserve">Položka zahrnuje:
-vykopání na původním místě,  hloubení jamek pro nové osazení (min. rozměry pro keře 30/30/30cm) s event. výměnou půdy, s hnojením anorganickým hnojivem a přídavkem organického hnojiva min. 2kg pro keře, zálivku, kůly, a pod.
- veškerý materiál, výrobky a polotovary, včetně mimostaveništní a vnitrostaveništní dopravy (rovněž přesuny), včetně naložení a složení, případně s uložením
Položka nezahrnuje:
- x</t>
  </si>
  <si>
    <t>18481</t>
  </si>
  <si>
    <t>OCHRANA STROMŮ BEDNĚNÍM</t>
  </si>
  <si>
    <t>ochrana stromu ve stavbě dle PD - bednění, ruční výkop a pod.</t>
  </si>
  <si>
    <t>"předpoklad 5 ks stromů "5*2*0,3*8 = 24,000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</si>
  <si>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</si>
  <si>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184A1</t>
  </si>
  <si>
    <t>VYSAZOVÁNÍ KEŘŮ LISTNATÝCH S BALEM VČETNĚ VÝKOPU JAMKY</t>
  </si>
  <si>
    <t>obnova okrasných kezů za mostem vpravo</t>
  </si>
  <si>
    <t>"např. pavlonie, šeřík, agastache, trvalky apod "10 = 10,000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</si>
  <si>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</si>
  <si>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285392</t>
  </si>
  <si>
    <t>DODATEČNÉ KOTVENÍ VLEPENÍM BETONÁŘSKÉ VÝZTUŽE D DO 16MM DO VRTŮ</t>
  </si>
  <si>
    <t>"kotvení do parapetních zídek - dobetonávka "22*2*4 = 176,000 [A]_x000d_
 "kotvení do obrubníků "22*2*2 = 88,000 [B]_x000d_
 "Mezisoučet "264.000000 = 264,000 [C]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</si>
  <si>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</si>
  <si>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289972</t>
  </si>
  <si>
    <t>OPLÁŠTĚNÍ (ZPEVNĚNÍ) Z GEOMŘÍŽOVIN</t>
  </si>
  <si>
    <t>výztužná geomříž pro propojení dobetonávek min. 60 kN</t>
  </si>
  <si>
    <t>"mříž propojení dobetonávek "6,0*22,0 = 132,000 [A]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</si>
  <si>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</si>
  <si>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</si>
  <si>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</si>
  <si>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327212</t>
  </si>
  <si>
    <t>ZDI OPĚRNÉ, ZÁRUBNÍ, NÁBŘEŽNÍ Z LOMOVÉHO KAMENE NA MC</t>
  </si>
  <si>
    <t>doplnění nábřežního zdiva</t>
  </si>
  <si>
    <t>"doplnění zdiva - předpoklad "2,0 = 2,000 [A]</t>
  </si>
  <si>
    <t>Položka zahrnuje:
- dodání předepsaného lomového kamene, jeho výběr a případnou úpravu
- spojovacího materiálu
- vyzdění do předepsaného tvaru
- včetně mimostaveništní a vnitrostaveništní dopravy
Položka nezahrnuje:
- x</t>
  </si>
  <si>
    <t>327215</t>
  </si>
  <si>
    <t>PŘEZDĚNÍ ZDÍ Z KAMENNÉHO ZDIVA</t>
  </si>
  <si>
    <t>přezdění stávajícího zdiva koryta - využití původního materiálu</t>
  </si>
  <si>
    <t>"původní zdivo koryta "4*5,0*1,2*0,6 = 14,400 [A]</t>
  </si>
  <si>
    <t>Položka zahrnuje:
- rozebrání stávajícího zdiva
- nezbytnou manipulaci s rozebraným materiálem (nakládání, doprava, složení, očištění, odvoz nepoužitelného materiálu a suti)
- vyzdění z tohoto materiálu 
- včetně dodávky předepsaného materiálu pro výplň spar.
Položka nezahrnuje:
- dodávku nového materiálu</t>
  </si>
  <si>
    <t>333212</t>
  </si>
  <si>
    <t xml:space="preserve">MOSTNÍ OPĚRY A KŘÍDLA Z LOMOVÉHO KAMENE  NA MC</t>
  </si>
  <si>
    <t>doplnění zdiva novým materiálem - pískovec z místních zdrojů dle původního materiálu</t>
  </si>
  <si>
    <t>"předpoklad "2 = 2,000 [A]</t>
  </si>
  <si>
    <t>333215</t>
  </si>
  <si>
    <t>PŘEZDĚNÍ OPĚR A KŘÍDEL Z KAMENNÉHO ZDIVA</t>
  </si>
  <si>
    <t>lokální opravy a přezdění původního kamenného zdiva a obkladu
zpětné využití původního materiálu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</si>
  <si>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</si>
  <si>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</si>
  <si>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</si>
  <si>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"dobetonávka rubu parapetu vpravo "22,7*(0,4*0,95+0,6*0,3+0,3*0,2) = 14,074 [A]_x000d_
 "dobetonávka rubu parapetu vlevo "22,7*(0,4*0,95+0,6*0,3+0,3*0,2) = 14,074 [B]_x000d_
 "Mezisoučet "28.148000 = 28,148 [D]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</si>
  <si>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</si>
  <si>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333360</t>
  </si>
  <si>
    <t>R</t>
  </si>
  <si>
    <t>VÝZTUŽ MOST OPĚR A KŘÍDEL Z NEREZ OCELI</t>
  </si>
  <si>
    <t>nerezové kleštiny D 8mm vlepené do frézované drážky</t>
  </si>
  <si>
    <t>"kleštiny "8,5*18+3,0*6 = 171,000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</si>
  <si>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</si>
  <si>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333365</t>
  </si>
  <si>
    <t>VÝZTUŽ MOSTNÍCH OPĚR A KŘÍDEL Z OCELI 10505, B500B</t>
  </si>
  <si>
    <t>včetně prokotvení do stávajícího zdiva</t>
  </si>
  <si>
    <t>"předpoklad 200 kg/m3 pol. 333125 "0,200*28.148000 "(333325)" = 5,630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</si>
  <si>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</si>
  <si>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34819</t>
  </si>
  <si>
    <t>a</t>
  </si>
  <si>
    <t>SVODIDLA A ZÁBRADLÍ Z DÍLCŮ KAMENNÝCH</t>
  </si>
  <si>
    <t>zpětná montáž (vyzdění) parapetů a zábradlí z původního materiálu</t>
  </si>
  <si>
    <t>"zábradlí na obou stranách "22,2*1,3*0,5*2*0,7 = 20,202 [A]_x000d_
 "parapety a část čelní zdi "22,2*0,45*1,0*2 = 19,980 [B]_x000d_
 "Mezisoučet "40.182000 = 40,182 [C]_x000d_
 "původní materiál 95% "c*0,95 = 38,173 [D]</t>
  </si>
  <si>
    <t>Položka zahrnuje:
- veškerý materiál, výrobky a polotovary
- včetně mimostaveništní a vnitrostaveništní dopravy (rovněž přesuny)
- včetně naložení a složení, případně s uložením
Položka nezahrnuje:
- x</t>
  </si>
  <si>
    <t>b</t>
  </si>
  <si>
    <t>doplnění parapetů a zábradlí z nového materiálu - pískovec z místních zdrojů dle původního materiálu</t>
  </si>
  <si>
    <t>"zábradlí na obou stranách "22,2*1,3*0,5*2*0,7 = 20,202 [A]_x000d_
 "parapety a část čelní zdi "22,2*0,45*1,0*2 = 19,980 [B]_x000d_
 "Mezisoučet "40.182000 = 40,182 [C]_x000d_
 "nový materiál 5% "c*0,05 = 2,009 [D]</t>
  </si>
  <si>
    <t>420323</t>
  </si>
  <si>
    <t>PŘECHODOVÉ DESKY MOSTNÍCH OPĚR ZE ŽELEZOBETONU C16/20</t>
  </si>
  <si>
    <t>podkladní deska izolace</t>
  </si>
  <si>
    <t>"rozvinutá délka "27,5 = 27,500 [A]_x000d_
 "šířka "4,8 = 4,800 [B]_x000d_
 "průměrná tloušťka "0,150 = 0,150 [C]_x000d_
 "celkem včetně vyrovnávek a rozšíření "a*b*c*1,15 = 22,770 [D]</t>
  </si>
  <si>
    <t>420366</t>
  </si>
  <si>
    <t>VÝZTUŽ PŘECHOD DESEK MOSTNÍCH OPĚR Z KARI SÍTÍ</t>
  </si>
  <si>
    <t>výztuže desky pod izolaci ze sítí 8x100/8x100</t>
  </si>
  <si>
    <t>"dle pol. 420323 "22.770000 "(420323)"*0,10 = 2,277 [A]</t>
  </si>
  <si>
    <t>431212</t>
  </si>
  <si>
    <t>SCHODIŠŤ KONSTR Z LOM KAMENE NA MC</t>
  </si>
  <si>
    <t>revizní schodiště v kamenném odláždění
šikmá délka do 9,5 m, šířka 0,75 m</t>
  </si>
  <si>
    <t>"revizní schodiště "9,0*1,0*0,5 = 4,500 [A]</t>
  </si>
  <si>
    <t>Položka zahrnuje:
- veškerý materiál, výrobky a polotovary
- včetně mimostaveništní a vnitrostaveništní dopravy (rovněž přesuny)
- včetně naložení a složení, případně s uložením.
Položka nezahrnuje:
- x</t>
  </si>
  <si>
    <t>podkladní betony C 12/15 X0</t>
  </si>
  <si>
    <t>"vyrovnávky pod dobetonávkou "3,0 = 3,000 [A]_x000d_
 "plomby ve výbězích "4*1,0*1,0*0,3 = 1,200 [B]_x000d_
 "Mezisoučet "4.200000 = 4,200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</si>
  <si>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</si>
  <si>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</si>
  <si>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</si>
  <si>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lože pod dlažby C20/25n XF3</t>
  </si>
  <si>
    <t>"opevnění v rozsahu stavby - kužely, koryto, svahy bez obnovy "(5,0+16,5+20,0+23,0+61,0+11,5+49,5)*1,3-(18,0+36,0)*1,4 = 166,850 [A]_x000d_
 "průměrná tloušťka "0,10 = 0,100 [B]_x000d_
 "celkem včetně vyrovnávek a lemů "a*b*1,2 = 20,022 [C]</t>
  </si>
  <si>
    <t>45152</t>
  </si>
  <si>
    <t>PODKLADNÍ A VÝPLŇOVÉ VRSTVY Z KAMENIVA DRCENÉHO</t>
  </si>
  <si>
    <t>ŠDB 0/32 - lože a vyrovnávka pod beton dlažby z kamene do betonu</t>
  </si>
  <si>
    <t>drenážní obsyp příčné drenáže 16-32</t>
  </si>
  <si>
    <t>"plocha na řezu "0,3 = 0,300 [A]_x000d_
 "délka obsypu "9,0+9,0 = 18,000 [B]_x000d_
 "celkem "a*b = 5,400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</si>
  <si>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</si>
  <si>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458523</t>
  </si>
  <si>
    <t>VÝPLŇ ZA OPĚRAMI A ZDMI Z KAMENIVA DRCENÉHO, INDEX ZHUTNĚNÍ ID DO 0,9</t>
  </si>
  <si>
    <t>nadnásyp klenby - ŠD 0-32</t>
  </si>
  <si>
    <t>"průměrná plocha zásypu v řezu "9,0 = 9,000 [A]_x000d_
 "šířka "4,9 = 4,900 [B]_x000d_
 "celkový objem "a*b = 44,100 [C]</t>
  </si>
  <si>
    <t>46251</t>
  </si>
  <si>
    <t>ZÁHOZ Z LOMOVÉHO KAMENE</t>
  </si>
  <si>
    <t>zához v místě příčných prahů koryta
hmotnost kamene min. 200 kg/ks</t>
  </si>
  <si>
    <t>"zához v korytě v místě prahů "0,8*0,8 = 0,640 [A]_x000d_
 "délka úseku "5,0+8,0 = 13,000 [B]_x000d_
 "celkem "a*b = 8,320 [C]</t>
  </si>
  <si>
    <t>položka zahrnuje:
- dodávku a zához lomového kamene předepsané frakce včetně mimostaveništní a vnitrostaveništní dopravy
není-li v zadávací dokumentaci uvedeno jinak, jedná se o nakupovaný materiál</t>
  </si>
  <si>
    <t>46321</t>
  </si>
  <si>
    <t>ROVNANINA Z LOMOVÉHO KAMENE</t>
  </si>
  <si>
    <t xml:space="preserve">kamenná rovnanina v patě opevnění břehů - doplnění a obnova  
hmotnost kamene min. 200 kg/ks</t>
  </si>
  <si>
    <t>"průměrná plocha v řezu v patě "1,3*0,5 = 0,650 [A]_x000d_
 "délka úseku "13,5+13,5 = 27,000 [B]_x000d_
 "celkem "a*b = 17,550 [C]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</si>
  <si>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</si>
  <si>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</si>
  <si>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</si>
  <si>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lomový kámen do betonového lože, spárování M25 XF4 
lože viz položka 45131A</t>
  </si>
  <si>
    <t>"opevnění v rozsahu stavby - kužely, koryto, svahy bez obnovy "(5,0+16,5+20,0+23,0+61,0+11,5+49,5)*1,3-(18,0+36,0)*1,4 = 166,850 [A]_x000d_
 "průměrná tloušťka "0,20 = 0,200 [B]_x000d_
 "celkem "a*b = 33,370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</si>
  <si>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</si>
  <si>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</si>
  <si>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</si>
  <si>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obnova kamenných kuželů mostu vpravo</t>
  </si>
  <si>
    <t>"u OP1 "18,0*1,4*0,3 = 7,560 [A]_x000d_
 "u OP2 "36,0*1,4*0,3 = 15,120 [B]_x000d_
 "celková plocha obnovy "22.680000 = 22,680 [C]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</si>
  <si>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- nezahrnuje podklad pod dlažbu, vykazuje se samostatně položkami SD 45</t>
  </si>
  <si>
    <t>467314</t>
  </si>
  <si>
    <t>STUPNĚ A PRAHY VODNÍCH KORYT Z PROSTÉHO BETONU C25/30</t>
  </si>
  <si>
    <t>příčné prahy v korytě
výkopek na trvalou skládku včetně poplatku za skládku</t>
  </si>
  <si>
    <t>"příčné prahy v korytě "2*0,8*0,3*(5,0+8,0) = 6,240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</si>
  <si>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</si>
  <si>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46731A</t>
  </si>
  <si>
    <t>STUPNĚ A PRAHY VODNÍCH KORYT Z PROSTÉHO BETONU C20/25</t>
  </si>
  <si>
    <t>základové pasy opevnění a kuželů
výkopek na trvalou skládku včetně poplatku za skládku</t>
  </si>
  <si>
    <t>"průměrná plocha pasů "0,6*0,9 = 0,540 [A]_x000d_
 "délka "3,2+3,2+12,7+3,3 = 22,400 [B]_x000d_
 "celkem "a*b = 12,096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</si>
  <si>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</si>
  <si>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6</t>
  </si>
  <si>
    <t>Úpravy povrchů, podlahy, výplně otvorů</t>
  </si>
  <si>
    <t>62745</t>
  </si>
  <si>
    <t>SPÁROVÁNÍ STARÉHO ZDIVA CEMENTOVOU MALTOU</t>
  </si>
  <si>
    <t>sanace kamenného zdiva a obkladu - hloubkové přespárování</t>
  </si>
  <si>
    <t>"boční pohledové plochy "58,0+62,0 = 120,000 [A]_x000d_
 "pohledové plochy opěr a klenby "7,7*13,0 = 100,100 [B]_x000d_
 "zábradlí a parapety "1,7*22,2*4 = 150,960 [C]_x000d_
 "Mezisoučet "371.060000 = 371,060 [D]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</si>
  <si>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</si>
  <si>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</t>
  </si>
  <si>
    <t>Přidružená stavební výroba</t>
  </si>
  <si>
    <t>711111</t>
  </si>
  <si>
    <t>IZOLACE BĚŽNÝCH KONSTRUKCÍ PROTI ZEMNÍ VLHKOSTI ASFALTOVÝMI NÁTĚRY</t>
  </si>
  <si>
    <t>Izolace zasypané části spodní stavby pouze nátěry - ALP + 2x ALN</t>
  </si>
  <si>
    <t>"přibetonívka pod podkladní deskou "0,5*23*2 = 23,000 [A]_x000d_
 "Mezisoučet "23.000000 = 23,000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</si>
  <si>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</si>
  <si>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711422</t>
  </si>
  <si>
    <t>IZOLACE MOSTOVEK POD VOZOVKOU ASFALTOVÝMI PÁSY</t>
  </si>
  <si>
    <t>"vodorovná část na podkladní desce "27,5*5,0+3,0*1,0*4 = 149,500 [A]_x000d_
 "izolace rubu čelních zdí "1,5*(23,0+23,0)+1,0*1,0*4 = 73,000 [B]_x000d_
 "Mezisoučet "222.500000 = 222,500 [C]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</si>
  <si>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</si>
  <si>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</si>
  <si>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</si>
  <si>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ochrana izolace v šikmé části pod obrubou a vodovkou</t>
  </si>
  <si>
    <t>"vlevo "23.000000 "(DřímL)"*1,2 = 27,600 [A]_x000d_
 "vpravo "23.000000 "(DřímP)"*1,2 = 27,600 [B]_x000d_
 "Mezisoučet "55.200000 = 55,200 [C]</t>
  </si>
  <si>
    <t xml:space="preserve">položka zahrnuje:
- dodání  předepsaného ochranného materiálu
- zřízení ochrany izolace</t>
  </si>
  <si>
    <t>711509</t>
  </si>
  <si>
    <t>OCHRANA IZOLACE NA POVRCHU TEXTILIÍ</t>
  </si>
  <si>
    <t>ochranná vrstva a drenážní vrstva na rubu konstrukcí - min.600g/m2, tl. 6 mm - v místě ochrany nátěry</t>
  </si>
  <si>
    <t>"dle pol. 711111 "23.000000 "(711111)" = 23,000 [A]</t>
  </si>
  <si>
    <t>ochranná vrstva a drenážní vrstva na rubu konstrukcí - min.700g/m2, tl. 6 mm
v místě aplikace NAIP</t>
  </si>
  <si>
    <t>"dle pol. 711422 "222.500000 "(711422)" = 222,500 [A]</t>
  </si>
  <si>
    <t>78382</t>
  </si>
  <si>
    <t>NÁTĚRY BETON KONSTR TYP S2 (OS-B)</t>
  </si>
  <si>
    <t>hydrofobní nátěr povrchu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</si>
  <si>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</si>
  <si>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86644</t>
  </si>
  <si>
    <t>CHRÁNIČKY Z TRUB OCELOVÝCH DN DO 250MM</t>
  </si>
  <si>
    <t>nerezové výústky drenáží</t>
  </si>
  <si>
    <t>"nerezové výústky "2*0,60 = 1,200 [A]</t>
  </si>
  <si>
    <t xml:space="preserve">položky pro zhotovení potrubí platí bez ohledu na sklon.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
- opláštění dle dokumentace a nutné opravy opláštění při jeho poškození</t>
  </si>
  <si>
    <t>875332</t>
  </si>
  <si>
    <t>POTRUBÍ DREN Z TRUB PLAST DN DO 150MM DĚROVANÝCH</t>
  </si>
  <si>
    <t>drenážní potrubí - perforovaná část 
vyústěno plný potrubím skrz zeď</t>
  </si>
  <si>
    <t>"drenážní potrubí za rubem "11,5+11,5 = 23,000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</si>
  <si>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</si>
  <si>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</si>
  <si>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</si>
  <si>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plné potrubí ve spojích, prostupech a vyústění včetně příruby - HDPE s UV stabilizací
dle detailu V4 204.01</t>
  </si>
  <si>
    <t>"počet prostupů a vyústění "2.000000 "(prost)" = 2,000 [A]_x000d_
 "délka potrubí "1,0 = 1,000 [B]_x000d_
 "celkem "a*b = 2,000 [C]</t>
  </si>
  <si>
    <t>87633</t>
  </si>
  <si>
    <t>CHRÁNIČKY Z TRUB PLASTOVÝCH DN DO 150MM</t>
  </si>
  <si>
    <t>Chráničky v dobetonávce</t>
  </si>
  <si>
    <t>"na délku říms vlevo "2*(1+23.000000 "(DřímL)"+1) = 50,000 [A]_x000d_
 "na délku říms vpravo "2*(1+23.000000 "(DřímP)"+1) = 50,000 [B]_x000d_
 "Mezisoučet "100.000000 = 100,000 [C]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</si>
  <si>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</si>
  <si>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</si>
  <si>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</si>
  <si>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</si>
  <si>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917424</t>
  </si>
  <si>
    <t>CHODNÍKOVÉ OBRUBY Z KAMENNÝCH OBRUBNÍKŮ ŠÍŘ 150MM</t>
  </si>
  <si>
    <t>žulové obruby 150/250 na mostě kotvené do dobetonávky parapetů
včetně kotev</t>
  </si>
  <si>
    <t>"na objektu mostu včetně snížení na koncích "25,0+25,0 = 50,000 [A]</t>
  </si>
  <si>
    <t>919161</t>
  </si>
  <si>
    <t>ŘEZÁNÍ KAMENNÝCH KONSTRUKCÍ TL DO 50MM</t>
  </si>
  <si>
    <t>vyfré=zování drážek pro kleštiny statického zajištění</t>
  </si>
  <si>
    <t>"spáry pro kleštiny "8,5*18+3,0*6 = 171,000 [A]</t>
  </si>
  <si>
    <t>Položka zahrnuje:
- řezání kamenných konstrukcí v předepsané tloušťce
- spotřeba vody
Položka nezahrnuje:
- x</t>
  </si>
  <si>
    <t>931182</t>
  </si>
  <si>
    <t>VÝPLŇ DILATAČNÍCH SPAR Z POLYSTYRENU TL 20MM</t>
  </si>
  <si>
    <t>dilatační spára mezi deskou izpalce a parapetní zdí</t>
  </si>
  <si>
    <t>"plocha spáry "22,7*0,25*2 = 11,350 [A]</t>
  </si>
  <si>
    <t>Položka zahrnuje:
- dodávku a osazení předepsaného materiálu
- očištění ploch spáry před úpravou
- očištění okolí spáry po úpravě
Položka nezahrnuje:
- x</t>
  </si>
  <si>
    <t>dlážděné odvodňovací skluzy - plocha do 5m2 - opevnění kamenem tl. 200mm do beton lože min. 150mm</t>
  </si>
  <si>
    <t>"odláždění přechodu mezi krajnicí a římsou - napojení na opevnění kuželů "4 = 4,000 [A]</t>
  </si>
  <si>
    <t>938441</t>
  </si>
  <si>
    <t>OČIŠTĚNÍ ZDIVA OTRYSKÁNÍM TLAKOVOU VODOU DO 200 BARŮ</t>
  </si>
  <si>
    <t>omytí zdiva po sanaci</t>
  </si>
  <si>
    <t>položka zahrnuje očištění předepsaným způsobem včetně odklizení vzniklého odpadu</t>
  </si>
  <si>
    <t>938452</t>
  </si>
  <si>
    <t>OČIŠTĚNÍ ZDIVA OTRYSKÁNÍM NA SUCHO KŘEMIČ PÍSKEM</t>
  </si>
  <si>
    <t>očištění kamenných povrchů před sanací</t>
  </si>
  <si>
    <t>Položka zahrnuje:
- očištění předepsaným způsobem
- odklizení vzniklého odpadu
Položka nezahrnuje:
- x</t>
  </si>
  <si>
    <t>dobetonávky, beton na rubu apod.
na trvalou skládku</t>
  </si>
  <si>
    <t>"dobetonávky za rubem, přechody - předpoklad "5 = 5,000 [A]_x000d_
 "obranná vrstva izolace "10,0*5,5*0,10 = 5,500 [B]_x000d_
 "Mezisoučet "10.500000 = 10,500 [C]</t>
  </si>
  <si>
    <t>96713</t>
  </si>
  <si>
    <t>VYBOURÁNÍ ČÁSTÍ KONSTRUKCÍ KAMENNÝCH NA MC</t>
  </si>
  <si>
    <t>ruční rozebrání konstrukce kamenného zábradlí a parapetů, označení dílců a uložení pro zpětné vyzdění</t>
  </si>
  <si>
    <t>"zábradlí na obou stranách "22,2*1,3*0,5*2*0,7 = 20,202 [A]_x000d_
 "parapety a část čelní zdi "22,2*0,45*1,0*2 = 19,980 [B]_x000d_
 "Mezisoučet "40.182000 = 40,182 [C]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</si>
  <si>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</si>
  <si>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968122</t>
  </si>
  <si>
    <t>VYSEKÁNÍ OTVORŮ, KAPES, RÝH V KAMENNÉM ZDIVU NA MC</t>
  </si>
  <si>
    <t>vysekání zdiva ze spár</t>
  </si>
  <si>
    <t>"plocha sanovaného zdiva "371 = 371,000 [A]_x000d_
 "metry spáry na 1m2 "6 = 6,000 [B]_x000d_
 "celkem spár "a*b = 2226,000 [C]_x000d_
 "objem spár zdiva "c*0,04*0,1 = 8,904 [D]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</si>
  <si>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</si>
  <si>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</si>
  <si>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</si>
  <si>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rubová izolace zdi - na trvalou skládku</t>
  </si>
  <si>
    <t>"odstranění zbytků izolace mostovky "10*5,5 = 55,000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</si>
  <si>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</si>
  <si>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902.2</t>
  </si>
  <si>
    <t>Dopravně inženýrská opatření pro most ev.č. 325-012</t>
  </si>
  <si>
    <t>027121</t>
  </si>
  <si>
    <t>PROVIZORNÍ PŘÍSTUPOVÉ CESTY - ZŘÍZENÍ</t>
  </si>
  <si>
    <t>provizorní nástupiště zastávek - pronájem, doprava a osazení silničních panelů
3,0x1,0x0,15m po dobu výstavby včetně zajištění přístupu</t>
  </si>
  <si>
    <t>"Horní Brusnice - odb. Souvratˇ - případný přesun zastávek během stavby "(12*2)*2 = 48,000 [A]_x000d_
 "Dolní Brusnice - obecní úřad - případný řesun zastávky během stavby "(12*2)*2 = 48,000 [B]_x000d_
 "Mezisoučet "96.000000 = 96,000 [C]</t>
  </si>
  <si>
    <t>027123</t>
  </si>
  <si>
    <t>PROVIZORNÍ PŘÍSTUPOVÉ CESTY - ZRUŠENÍ</t>
  </si>
  <si>
    <t>provizorní nástupiště - demontáž a odvoz panelů, včetně veškeré manipulace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</si>
  <si>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</si>
  <si>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</si>
  <si>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zajištění přístup k objektům pro požární techniku, policie, záchranné služby.</t>
  </si>
  <si>
    <t>"celková opatření "1 = 1,000 [A]</t>
  </si>
  <si>
    <t xml:space="preserve">vypracování dokumentace pro stanovení přechodné úpravy včetně projednání  DIO pro fáze 1. a 2.</t>
  </si>
  <si>
    <t>"dokumentace "1 = 1,000 [A]</t>
  </si>
  <si>
    <t>03350</t>
  </si>
  <si>
    <t>SLUŽBY ZAJIŠŤUJÍCÍ REGUL, PŘEVED A OCHRANU VEŘEJ DOPRAVY</t>
  </si>
  <si>
    <t>Vyvolané úpravy režimu hromadné dopravy spojené s přesuny zastávek.
Informační kampaň, informační značení.</t>
  </si>
  <si>
    <t>"opatření "1 = 1,000 [A]</t>
  </si>
  <si>
    <t>911FC2</t>
  </si>
  <si>
    <t>SVODIDLO BETON, ÚROVEŇ ZADRŽ H2 VÝŠ 1,2M - MONTÁŽ S PŘESUNEM (BEZ DODÁVKY)</t>
  </si>
  <si>
    <t>bariéra na komunikace proti možnosti vjetí do oblasti stavby mostu</t>
  </si>
  <si>
    <t>"celkem "2*4*2 = 16,000 [A]</t>
  </si>
  <si>
    <t>911FC3</t>
  </si>
  <si>
    <t>SVODIDLO BETON, ÚROVEŇ ZADRŽ H2 VÝŠ 1,2M - DEMONTÁŽ S PŘESUNEM</t>
  </si>
  <si>
    <t>4*2*2 = 16,000 [A]</t>
  </si>
  <si>
    <t>911FC9</t>
  </si>
  <si>
    <t>SVODIDLO BETON, ÚROVEŇ ZADRŽ H2 VÝŠ 1,2M - NÁJEM</t>
  </si>
  <si>
    <t>souhrnná položka nájmu na dobu výstavby</t>
  </si>
  <si>
    <t>položka zahrnuje denní sazbu za pronájem zařízení
počet měrných jednotek se určí jako součin délky zařízení a počtu dnů použití</t>
  </si>
  <si>
    <t>91400</t>
  </si>
  <si>
    <t>DOČASNÉ ZAKRYTÍ NEBO OTOČENÍ STÁVAJÍCÍCH DOPRAVNÍCH ZNAČEK</t>
  </si>
  <si>
    <t>24 = 24,000 [A]</t>
  </si>
  <si>
    <t>"stavba "8 = 8,000 [A]_x000d_
 "objízdné trasy "36 = 36,000 [B]_x000d_
 "rezerva na souběhy staveb a operativní úpravy "20 = 20,000 [C]_x000d_
 a+b+c = 64,000 [D]</t>
  </si>
  <si>
    <t>64.000000 "(914132)" = 64,000 [A]</t>
  </si>
  <si>
    <t>914139</t>
  </si>
  <si>
    <t>DOPRAV ZNAČKY ZÁKLAD VEL OCEL FÓLIE TŘ 2 - NÁJEMNÉ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</si>
  <si>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</si>
  <si>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</si>
  <si>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</si>
  <si>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"stavba "4 = 4,000 [A]_x000d_
 "objízdné trasy "14 = 14,000 [B]_x000d_
 "rezerva na souběhy staveb a operativní úpravy "10 = 10,000 [C]_x000d_
 a+b+c = 28,000 [D]</t>
  </si>
  <si>
    <t>914413</t>
  </si>
  <si>
    <t>DOPRAVNÍ ZNAČKY 100X150CM OCELOVÉ - DEMONTÁŽ</t>
  </si>
  <si>
    <t>28.000000 "(914412)" = 28,000 [A]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</si>
  <si>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</si>
  <si>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</si>
  <si>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</si>
  <si>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</si>
  <si>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</si>
  <si>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"rezerva na případné V12b křižovatkách apod. "24 = 24,000 [A]</t>
  </si>
  <si>
    <t>915322</t>
  </si>
  <si>
    <t>VODOR DOPRAV ZNAČ Z FÓLIE DOČAS ODSTRANITEL - ODSTRANĚNÍ</t>
  </si>
  <si>
    <t>916122</t>
  </si>
  <si>
    <t>DOPRAV SVĚTLO VÝSTRAŽ SOUPRAVA 3KS - MONTÁŽ S PŘESUNEM</t>
  </si>
  <si>
    <t>"na Z2 "3 = 3,000 [A]</t>
  </si>
  <si>
    <t>916123</t>
  </si>
  <si>
    <t>DOPRAV SVĚTLO VÝSTRAŽ SOUPRAVA 3KS - DEMONTÁŽ</t>
  </si>
  <si>
    <t>"celkem "3.000000 "(916122)" = 3,000 [A]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</si>
  <si>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</si>
  <si>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</si>
  <si>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</si>
  <si>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</si>
  <si>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</si>
  <si>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"stavba "3 = 3,000 [A]</t>
  </si>
  <si>
    <t>916323</t>
  </si>
  <si>
    <t>DOPRAVNÍ ZÁBRANY Z2 S FÓLIÍ TŘ 2 - DEMONTÁŽ</t>
  </si>
  <si>
    <t>3.000000 "(916322)" = 3,000 [A]</t>
  </si>
  <si>
    <t>916329</t>
  </si>
  <si>
    <t>DOPRAVNÍ ZÁBRANY Z2 S FÓLIÍ TŘ 2 - NÁJEMNÉ</t>
  </si>
  <si>
    <t>916362</t>
  </si>
  <si>
    <t>SMĚROVACÍ DESKY Z4 OBOUSTR S FÓLIÍ TŘ 2 - MONTÁŽ S PŘESUNEM</t>
  </si>
  <si>
    <t>"stavba, operativní úpravy, navedení "20 = 20,000 [A]</t>
  </si>
  <si>
    <t>916363</t>
  </si>
  <si>
    <t>SMĚROVACÍ DESKY Z4 OBOUSTR S FÓLIÍ TŘ 2 - DEMONTÁŽ</t>
  </si>
  <si>
    <t>20.000000 "(916362)" = 20,000 [A]</t>
  </si>
  <si>
    <t>916369</t>
  </si>
  <si>
    <t>SMĚROVACÍ DESKY Z4 OBOUSTR S FÓLIÍ TŘ 2 - NÁJEMNÉ</t>
  </si>
  <si>
    <t>916722</t>
  </si>
  <si>
    <t>UPEVŇOVACÍ KONSTR - PODKLADNÍ DESKA OD 28KG - MONTÁŽ S PŘESUNEM</t>
  </si>
  <si>
    <t>"SDZ "64.000000 "(914132)" = 64,000 [A]_x000d_
 "IP "28.000000 "(914412)"*2 = 56,000 [B]_x000d_
 "Z2 "3.000000 "(916322)"*2 = 6,000 [C]_x000d_
 "Z4 "20.000000 "(916362)" = 20,000 [D]_x000d_
 "Mezisoučet "146.000000 = 146,000 [E]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</si>
  <si>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</si>
  <si>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</si>
  <si>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</si>
  <si>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</si>
  <si>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</si>
  <si>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</si>
  <si>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"SDZ "64.000000 "(914132)" = 64,000 [A]_x000d_
 "IP "28.000000 "(914412)"*2 = 56,000 [B]_x000d_
 "Z2 "3.000000 "(916322)"*2 = 6,000 [C]_x000d_
 "Mezisoučet "126.000000 = 126,000 [D]</t>
  </si>
  <si>
    <t>916733</t>
  </si>
  <si>
    <t>UPEVŇOVACÍ KONSTR - OCEL STOJAN - DEMONTÁŽ</t>
  </si>
  <si>
    <t>916739</t>
  </si>
  <si>
    <t>UPEVŇOVACÍ KONSTR - OCEL STOJAN - NÁJEMNÉ</t>
  </si>
  <si>
    <t>SO 912.2</t>
  </si>
  <si>
    <t xml:space="preserve">Pomocné dopravní stavby a opatření  pro most ev.č. 325-012</t>
  </si>
  <si>
    <t>passportizace objízdné trasy před zesílením, po zesílení, po skončení provozu na objízdné trase</t>
  </si>
  <si>
    <t>sejmutí drnu a odkop v místě rozšíření výhyben
včetně uložení na skládce a poplatku za skládku</t>
  </si>
  <si>
    <t>"UK mezi ZD a II/325 "3*37,5 = 112,500 [A]_x000d_
 "Mezisoučet "112.500000 = 112,500 [B]</t>
  </si>
  <si>
    <t xml:space="preserve">včetně vodorovné dopravy  a uložení na skládku</t>
  </si>
  <si>
    <t>odstranění stávajících asfaltových vrstev vč. zazubení stávajících vrstev v místě napojení vč. naložení, odvozu a uložení na skládku SUSPK Ústí nad Orlicí</t>
  </si>
  <si>
    <t>"předpoklad frézování "200*3,5 = 700,000 [A]_x000d_
 a*0,050 = 35,000 [B]</t>
  </si>
  <si>
    <t>R-mat 40 RA 0/32</t>
  </si>
  <si>
    <t>"obnova krajnic v úsecích zesílení "200*0,5*2 = 200,000 [A]_x000d_
 "obnova a rozšíření výhyben "3*50*2 = 300,000 [B]_x000d_
 "Mezisoučet "500.000000 = 500,000 [C]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</si>
  <si>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</si>
  <si>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577202</t>
  </si>
  <si>
    <t>VRSTVY PRO OBNOVU, OPRAVY - SPOJ POSTŘIK</t>
  </si>
  <si>
    <t>PS-E 0,4 kg/m2 zbytkového pojiva po vyštěpení</t>
  </si>
  <si>
    <t>"pod ACO + ACL "1500*2 = 3000,000 [A]_x000d_
 "v místě vyrovnávek 20% "1500*0,20 = 300,000 [B]_x000d_
 "v místě výtluků 5% "1500*0,05 = 75,000 [C]_x000d_
 "Mezisoučet "3375.000000 = 3375,000 [D]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</si>
  <si>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</si>
  <si>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</si>
  <si>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</si>
  <si>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 xml:space="preserve">ACO 11  tl. 40mm</t>
  </si>
  <si>
    <t>"celková plocha "200*3,5 = 700,000 [A]_x000d_
 "celoplošný obrus 40 mm "a*0,04 = 28,000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</si>
  <si>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</si>
  <si>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</si>
  <si>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</t>
  </si>
  <si>
    <t>ACL 16+ pro vyrovnávky, ložnou nebo výplně výtluků</t>
  </si>
  <si>
    <t>"plocha zesílení "200*3,5 = 700,000 [A]_x000d_
 "celoplošná ložná "a*0,06 = 42,000 [B]_x000d_
 "vyrovnávky na 20% plochy "a*0,20*0,06 = 8,400 [C]_x000d_
 "výtluky na 5% plochy "a*0,05*0,08 = 2,800 [D]_x000d_
 "celkem "b+c+d = 53,200 [E]</t>
  </si>
  <si>
    <t>doplnění směrových sloupků na objízdné trase a ve výhybnách</t>
  </si>
  <si>
    <t>položka zahrnuje:
- dodání a osazení sloupku včetně nutných zemních prací
- vnitrostaveništní a mimostaveništní doprava
- odrazky plastové nebo z retroreflexní fólie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</si>
</sst>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SUMIFS(I8:I67,A8:A67,"SD")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SUMIFS(I9:I67,A9:A67,"P")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90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60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27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 ht="60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41</v>
      </c>
      <c r="D17" s="29" t="s">
        <v>42</v>
      </c>
      <c r="E17" s="31" t="s">
        <v>43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60">
      <c r="A18" s="29" t="s">
        <v>30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 ht="60">
      <c r="A20" s="29" t="s">
        <v>34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</v>
      </c>
      <c r="D21" s="29" t="s">
        <v>46</v>
      </c>
      <c r="E21" s="31" t="s">
        <v>43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20">
      <c r="A22" s="29" t="s">
        <v>30</v>
      </c>
      <c r="B22" s="36"/>
      <c r="C22" s="37"/>
      <c r="D22" s="37"/>
      <c r="E22" s="31" t="s">
        <v>47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39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45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</v>
      </c>
      <c r="D25" s="29" t="s">
        <v>48</v>
      </c>
      <c r="E25" s="31" t="s">
        <v>43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15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60">
      <c r="A28" s="29" t="s">
        <v>34</v>
      </c>
      <c r="B28" s="36"/>
      <c r="C28" s="37"/>
      <c r="D28" s="37"/>
      <c r="E28" s="31" t="s">
        <v>45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41</v>
      </c>
      <c r="D29" s="29" t="s">
        <v>50</v>
      </c>
      <c r="E29" s="31" t="s">
        <v>43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60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60">
      <c r="A32" s="29" t="s">
        <v>34</v>
      </c>
      <c r="B32" s="36"/>
      <c r="C32" s="37"/>
      <c r="D32" s="37"/>
      <c r="E32" s="31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41</v>
      </c>
      <c r="D33" s="29" t="s">
        <v>52</v>
      </c>
      <c r="E33" s="31" t="s">
        <v>43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20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60">
      <c r="A36" s="29" t="s">
        <v>34</v>
      </c>
      <c r="B36" s="36"/>
      <c r="C36" s="37"/>
      <c r="D36" s="37"/>
      <c r="E36" s="31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41</v>
      </c>
      <c r="D37" s="29" t="s">
        <v>54</v>
      </c>
      <c r="E37" s="31" t="s">
        <v>43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30</v>
      </c>
      <c r="B38" s="36"/>
      <c r="C38" s="37"/>
      <c r="D38" s="37"/>
      <c r="E38" s="31" t="s">
        <v>55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56</v>
      </c>
      <c r="F39" s="37"/>
      <c r="G39" s="37"/>
      <c r="H39" s="37"/>
      <c r="I39" s="37"/>
      <c r="J39" s="38"/>
    </row>
    <row r="40" ht="60">
      <c r="A40" s="29" t="s">
        <v>34</v>
      </c>
      <c r="B40" s="36"/>
      <c r="C40" s="37"/>
      <c r="D40" s="37"/>
      <c r="E40" s="31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57</v>
      </c>
      <c r="D41" s="29" t="s">
        <v>42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 ht="30">
      <c r="A44" s="29" t="s">
        <v>34</v>
      </c>
      <c r="B44" s="36"/>
      <c r="C44" s="37"/>
      <c r="D44" s="37"/>
      <c r="E44" s="31" t="s">
        <v>60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57</v>
      </c>
      <c r="D45" s="29" t="s">
        <v>46</v>
      </c>
      <c r="E45" s="31" t="s">
        <v>58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90">
      <c r="A46" s="29" t="s">
        <v>30</v>
      </c>
      <c r="B46" s="36"/>
      <c r="C46" s="37"/>
      <c r="D46" s="37"/>
      <c r="E46" s="31" t="s">
        <v>61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 ht="60">
      <c r="A48" s="29" t="s">
        <v>34</v>
      </c>
      <c r="B48" s="36"/>
      <c r="C48" s="37"/>
      <c r="D48" s="37"/>
      <c r="E48" s="31" t="s">
        <v>45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57</v>
      </c>
      <c r="D49" s="29" t="s">
        <v>48</v>
      </c>
      <c r="E49" s="31" t="s">
        <v>58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62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 ht="60">
      <c r="A52" s="29" t="s">
        <v>34</v>
      </c>
      <c r="B52" s="36"/>
      <c r="C52" s="37"/>
      <c r="D52" s="37"/>
      <c r="E52" s="31" t="s">
        <v>45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63</v>
      </c>
      <c r="D53" s="29" t="s">
        <v>27</v>
      </c>
      <c r="E53" s="31" t="s">
        <v>64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150">
      <c r="A54" s="29" t="s">
        <v>30</v>
      </c>
      <c r="B54" s="36"/>
      <c r="C54" s="37"/>
      <c r="D54" s="37"/>
      <c r="E54" s="31" t="s">
        <v>65</v>
      </c>
      <c r="F54" s="37"/>
      <c r="G54" s="37"/>
      <c r="H54" s="37"/>
      <c r="I54" s="37"/>
      <c r="J54" s="38"/>
    </row>
    <row r="55" ht="30">
      <c r="A55" s="29" t="s">
        <v>34</v>
      </c>
      <c r="B55" s="36"/>
      <c r="C55" s="37"/>
      <c r="D55" s="37"/>
      <c r="E55" s="31" t="s">
        <v>60</v>
      </c>
      <c r="F55" s="37"/>
      <c r="G55" s="37"/>
      <c r="H55" s="37"/>
      <c r="I55" s="37"/>
      <c r="J55" s="38"/>
    </row>
    <row r="56">
      <c r="A56" s="29" t="s">
        <v>25</v>
      </c>
      <c r="B56" s="29">
        <v>14</v>
      </c>
      <c r="C56" s="30" t="s">
        <v>66</v>
      </c>
      <c r="D56" s="29" t="s">
        <v>27</v>
      </c>
      <c r="E56" s="31" t="s">
        <v>67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105">
      <c r="A57" s="29" t="s">
        <v>30</v>
      </c>
      <c r="B57" s="36"/>
      <c r="C57" s="37"/>
      <c r="D57" s="37"/>
      <c r="E57" s="31" t="s">
        <v>68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39</v>
      </c>
      <c r="F58" s="37"/>
      <c r="G58" s="37"/>
      <c r="H58" s="37"/>
      <c r="I58" s="37"/>
      <c r="J58" s="38"/>
    </row>
    <row r="59" ht="75">
      <c r="A59" s="29" t="s">
        <v>34</v>
      </c>
      <c r="B59" s="36"/>
      <c r="C59" s="37"/>
      <c r="D59" s="37"/>
      <c r="E59" s="31" t="s">
        <v>69</v>
      </c>
      <c r="F59" s="37"/>
      <c r="G59" s="37"/>
      <c r="H59" s="37"/>
      <c r="I59" s="37"/>
      <c r="J59" s="38"/>
    </row>
    <row r="60">
      <c r="A60" s="29" t="s">
        <v>25</v>
      </c>
      <c r="B60" s="29">
        <v>15</v>
      </c>
      <c r="C60" s="30" t="s">
        <v>70</v>
      </c>
      <c r="D60" s="29" t="s">
        <v>27</v>
      </c>
      <c r="E60" s="31" t="s">
        <v>71</v>
      </c>
      <c r="F60" s="32" t="s">
        <v>29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30</v>
      </c>
      <c r="B61" s="36"/>
      <c r="C61" s="37"/>
      <c r="D61" s="37"/>
      <c r="E61" s="31" t="s">
        <v>72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33</v>
      </c>
      <c r="F62" s="37"/>
      <c r="G62" s="37"/>
      <c r="H62" s="37"/>
      <c r="I62" s="37"/>
      <c r="J62" s="38"/>
    </row>
    <row r="63" ht="60">
      <c r="A63" s="29" t="s">
        <v>34</v>
      </c>
      <c r="B63" s="36"/>
      <c r="C63" s="37"/>
      <c r="D63" s="37"/>
      <c r="E63" s="31" t="s">
        <v>45</v>
      </c>
      <c r="F63" s="37"/>
      <c r="G63" s="37"/>
      <c r="H63" s="37"/>
      <c r="I63" s="37"/>
      <c r="J63" s="38"/>
    </row>
    <row r="64">
      <c r="A64" s="29" t="s">
        <v>25</v>
      </c>
      <c r="B64" s="29">
        <v>16</v>
      </c>
      <c r="C64" s="30" t="s">
        <v>73</v>
      </c>
      <c r="D64" s="29" t="s">
        <v>27</v>
      </c>
      <c r="E64" s="31" t="s">
        <v>74</v>
      </c>
      <c r="F64" s="32" t="s">
        <v>75</v>
      </c>
      <c r="G64" s="33">
        <v>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5">
      <c r="A65" s="29" t="s">
        <v>30</v>
      </c>
      <c r="B65" s="36"/>
      <c r="C65" s="37"/>
      <c r="D65" s="37"/>
      <c r="E65" s="31" t="s">
        <v>76</v>
      </c>
      <c r="F65" s="37"/>
      <c r="G65" s="37"/>
      <c r="H65" s="37"/>
      <c r="I65" s="37"/>
      <c r="J65" s="38"/>
    </row>
    <row r="66">
      <c r="A66" s="29" t="s">
        <v>32</v>
      </c>
      <c r="B66" s="36"/>
      <c r="C66" s="37"/>
      <c r="D66" s="37"/>
      <c r="E66" s="39" t="s">
        <v>77</v>
      </c>
      <c r="F66" s="37"/>
      <c r="G66" s="37"/>
      <c r="H66" s="37"/>
      <c r="I66" s="37"/>
      <c r="J66" s="38"/>
    </row>
    <row r="67" ht="105">
      <c r="A67" s="29" t="s">
        <v>34</v>
      </c>
      <c r="B67" s="40"/>
      <c r="C67" s="41"/>
      <c r="D67" s="41"/>
      <c r="E67" s="31" t="s">
        <v>78</v>
      </c>
      <c r="F67" s="41"/>
      <c r="G67" s="41"/>
      <c r="H67" s="41"/>
      <c r="I67" s="41"/>
      <c r="J6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SUMIFS(I8:I254,A8:A254,"SD")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832.5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84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83</v>
      </c>
      <c r="G13" s="33">
        <v>4.5999999999999996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89</v>
      </c>
      <c r="D17" s="29" t="s">
        <v>27</v>
      </c>
      <c r="E17" s="31" t="s">
        <v>90</v>
      </c>
      <c r="F17" s="32" t="s">
        <v>83</v>
      </c>
      <c r="G17" s="33">
        <v>54.149999999999999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91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85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92</v>
      </c>
      <c r="D21" s="26"/>
      <c r="E21" s="23" t="s">
        <v>93</v>
      </c>
      <c r="F21" s="26"/>
      <c r="G21" s="26"/>
      <c r="H21" s="26"/>
      <c r="I21" s="27">
        <f>SUMIFS(I22:I97,A22:A97,"P")</f>
        <v>0</v>
      </c>
      <c r="J21" s="28"/>
    </row>
    <row r="22">
      <c r="A22" s="29" t="s">
        <v>25</v>
      </c>
      <c r="B22" s="29">
        <v>4</v>
      </c>
      <c r="C22" s="30" t="s">
        <v>94</v>
      </c>
      <c r="D22" s="29" t="s">
        <v>27</v>
      </c>
      <c r="E22" s="31" t="s">
        <v>95</v>
      </c>
      <c r="F22" s="32" t="s">
        <v>96</v>
      </c>
      <c r="G22" s="33">
        <v>45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97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98</v>
      </c>
      <c r="F24" s="37"/>
      <c r="G24" s="37"/>
      <c r="H24" s="37"/>
      <c r="I24" s="37"/>
      <c r="J24" s="38"/>
    </row>
    <row r="25" ht="60">
      <c r="A25" s="29" t="s">
        <v>34</v>
      </c>
      <c r="B25" s="36"/>
      <c r="C25" s="37"/>
      <c r="D25" s="37"/>
      <c r="E25" s="31" t="s">
        <v>99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100</v>
      </c>
      <c r="D26" s="29" t="s">
        <v>27</v>
      </c>
      <c r="E26" s="31" t="s">
        <v>101</v>
      </c>
      <c r="F26" s="32" t="s">
        <v>102</v>
      </c>
      <c r="G26" s="33">
        <v>136.5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30</v>
      </c>
      <c r="B27" s="36"/>
      <c r="C27" s="37"/>
      <c r="D27" s="37"/>
      <c r="E27" s="31" t="s">
        <v>103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90">
      <c r="A29" s="29" t="s">
        <v>34</v>
      </c>
      <c r="B29" s="36"/>
      <c r="C29" s="37"/>
      <c r="D29" s="37"/>
      <c r="E29" s="31" t="s">
        <v>105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106</v>
      </c>
      <c r="D30" s="29" t="s">
        <v>27</v>
      </c>
      <c r="E30" s="31" t="s">
        <v>107</v>
      </c>
      <c r="F30" s="32" t="s">
        <v>102</v>
      </c>
      <c r="G30" s="33">
        <v>61.200000000000003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108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109</v>
      </c>
      <c r="F32" s="37"/>
      <c r="G32" s="37"/>
      <c r="H32" s="37"/>
      <c r="I32" s="37"/>
      <c r="J32" s="38"/>
    </row>
    <row r="33" ht="90">
      <c r="A33" s="29" t="s">
        <v>34</v>
      </c>
      <c r="B33" s="36"/>
      <c r="C33" s="37"/>
      <c r="D33" s="37"/>
      <c r="E33" s="31" t="s">
        <v>105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110</v>
      </c>
      <c r="D34" s="29" t="s">
        <v>27</v>
      </c>
      <c r="E34" s="31" t="s">
        <v>111</v>
      </c>
      <c r="F34" s="32" t="s">
        <v>102</v>
      </c>
      <c r="G34" s="33">
        <v>100.3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60">
      <c r="A35" s="29" t="s">
        <v>30</v>
      </c>
      <c r="B35" s="36"/>
      <c r="C35" s="37"/>
      <c r="D35" s="37"/>
      <c r="E35" s="31" t="s">
        <v>112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113</v>
      </c>
      <c r="F36" s="37"/>
      <c r="G36" s="37"/>
      <c r="H36" s="37"/>
      <c r="I36" s="37"/>
      <c r="J36" s="38"/>
    </row>
    <row r="37" ht="120">
      <c r="A37" s="29" t="s">
        <v>34</v>
      </c>
      <c r="B37" s="36"/>
      <c r="C37" s="37"/>
      <c r="D37" s="37"/>
      <c r="E37" s="31" t="s">
        <v>114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115</v>
      </c>
      <c r="D38" s="29" t="s">
        <v>27</v>
      </c>
      <c r="E38" s="31" t="s">
        <v>116</v>
      </c>
      <c r="F38" s="32" t="s">
        <v>117</v>
      </c>
      <c r="G38" s="33">
        <v>4.7999999999999998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118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119</v>
      </c>
      <c r="F40" s="37"/>
      <c r="G40" s="37"/>
      <c r="H40" s="37"/>
      <c r="I40" s="37"/>
      <c r="J40" s="38"/>
    </row>
    <row r="41" ht="30">
      <c r="A41" s="29" t="s">
        <v>34</v>
      </c>
      <c r="B41" s="36"/>
      <c r="C41" s="37"/>
      <c r="D41" s="37"/>
      <c r="E41" s="31" t="s">
        <v>120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121</v>
      </c>
      <c r="D42" s="29" t="s">
        <v>27</v>
      </c>
      <c r="E42" s="31" t="s">
        <v>122</v>
      </c>
      <c r="F42" s="32" t="s">
        <v>117</v>
      </c>
      <c r="G42" s="33">
        <v>50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118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123</v>
      </c>
      <c r="F44" s="37"/>
      <c r="G44" s="37"/>
      <c r="H44" s="37"/>
      <c r="I44" s="37"/>
      <c r="J44" s="38"/>
    </row>
    <row r="45" ht="30">
      <c r="A45" s="29" t="s">
        <v>34</v>
      </c>
      <c r="B45" s="36"/>
      <c r="C45" s="37"/>
      <c r="D45" s="37"/>
      <c r="E45" s="31" t="s">
        <v>120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124</v>
      </c>
      <c r="D46" s="29" t="s">
        <v>27</v>
      </c>
      <c r="E46" s="31" t="s">
        <v>125</v>
      </c>
      <c r="F46" s="32" t="s">
        <v>102</v>
      </c>
      <c r="G46" s="33">
        <v>24.975000000000001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126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127</v>
      </c>
      <c r="F48" s="37"/>
      <c r="G48" s="37"/>
      <c r="H48" s="37"/>
      <c r="I48" s="37"/>
      <c r="J48" s="38"/>
    </row>
    <row r="49" ht="75">
      <c r="A49" s="29" t="s">
        <v>34</v>
      </c>
      <c r="B49" s="36"/>
      <c r="C49" s="37"/>
      <c r="D49" s="37"/>
      <c r="E49" s="31" t="s">
        <v>128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129</v>
      </c>
      <c r="D50" s="29" t="s">
        <v>27</v>
      </c>
      <c r="E50" s="31" t="s">
        <v>130</v>
      </c>
      <c r="F50" s="32" t="s">
        <v>102</v>
      </c>
      <c r="G50" s="33">
        <v>352.5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131</v>
      </c>
      <c r="F51" s="37"/>
      <c r="G51" s="37"/>
      <c r="H51" s="37"/>
      <c r="I51" s="37"/>
      <c r="J51" s="38"/>
    </row>
    <row r="52" ht="45">
      <c r="A52" s="29" t="s">
        <v>32</v>
      </c>
      <c r="B52" s="36"/>
      <c r="C52" s="37"/>
      <c r="D52" s="37"/>
      <c r="E52" s="39" t="s">
        <v>132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134</v>
      </c>
      <c r="D54" s="29" t="s">
        <v>27</v>
      </c>
      <c r="E54" s="31" t="s">
        <v>135</v>
      </c>
      <c r="F54" s="32" t="s">
        <v>102</v>
      </c>
      <c r="G54" s="33">
        <v>169.19999999999999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30</v>
      </c>
      <c r="B55" s="36"/>
      <c r="C55" s="37"/>
      <c r="D55" s="37"/>
      <c r="E55" s="31" t="s">
        <v>136</v>
      </c>
      <c r="F55" s="37"/>
      <c r="G55" s="37"/>
      <c r="H55" s="37"/>
      <c r="I55" s="37"/>
      <c r="J55" s="38"/>
    </row>
    <row r="56" ht="45">
      <c r="A56" s="29" t="s">
        <v>32</v>
      </c>
      <c r="B56" s="36"/>
      <c r="C56" s="37"/>
      <c r="D56" s="37"/>
      <c r="E56" s="39" t="s">
        <v>137</v>
      </c>
      <c r="F56" s="37"/>
      <c r="G56" s="37"/>
      <c r="H56" s="37"/>
      <c r="I56" s="37"/>
      <c r="J56" s="38"/>
    </row>
    <row r="57" ht="390">
      <c r="A57" s="29" t="s">
        <v>34</v>
      </c>
      <c r="B57" s="36"/>
      <c r="C57" s="37"/>
      <c r="D57" s="37"/>
      <c r="E57" s="31" t="s">
        <v>138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139</v>
      </c>
      <c r="D58" s="29" t="s">
        <v>27</v>
      </c>
      <c r="E58" s="31" t="s">
        <v>140</v>
      </c>
      <c r="F58" s="32" t="s">
        <v>102</v>
      </c>
      <c r="G58" s="33">
        <v>24.975000000000001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141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142</v>
      </c>
      <c r="F60" s="37"/>
      <c r="G60" s="37"/>
      <c r="H60" s="37"/>
      <c r="I60" s="37"/>
      <c r="J60" s="38"/>
    </row>
    <row r="61" ht="405">
      <c r="A61" s="29" t="s">
        <v>34</v>
      </c>
      <c r="B61" s="36"/>
      <c r="C61" s="37"/>
      <c r="D61" s="37"/>
      <c r="E61" s="31" t="s">
        <v>143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144</v>
      </c>
      <c r="D62" s="29" t="s">
        <v>27</v>
      </c>
      <c r="E62" s="31" t="s">
        <v>145</v>
      </c>
      <c r="F62" s="32" t="s">
        <v>117</v>
      </c>
      <c r="G62" s="33">
        <v>25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146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147</v>
      </c>
      <c r="F64" s="37"/>
      <c r="G64" s="37"/>
      <c r="H64" s="37"/>
      <c r="I64" s="37"/>
      <c r="J64" s="38"/>
    </row>
    <row r="65" ht="120">
      <c r="A65" s="29" t="s">
        <v>34</v>
      </c>
      <c r="B65" s="36"/>
      <c r="C65" s="37"/>
      <c r="D65" s="37"/>
      <c r="E65" s="31" t="s">
        <v>148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149</v>
      </c>
      <c r="D66" s="29" t="s">
        <v>27</v>
      </c>
      <c r="E66" s="31" t="s">
        <v>150</v>
      </c>
      <c r="F66" s="32" t="s">
        <v>102</v>
      </c>
      <c r="G66" s="33">
        <v>49.5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151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152</v>
      </c>
      <c r="F68" s="37"/>
      <c r="G68" s="37"/>
      <c r="H68" s="37"/>
      <c r="I68" s="37"/>
      <c r="J68" s="38"/>
    </row>
    <row r="69" ht="405">
      <c r="A69" s="29" t="s">
        <v>34</v>
      </c>
      <c r="B69" s="36"/>
      <c r="C69" s="37"/>
      <c r="D69" s="37"/>
      <c r="E69" s="31" t="s">
        <v>153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154</v>
      </c>
      <c r="D70" s="29" t="s">
        <v>27</v>
      </c>
      <c r="E70" s="31" t="s">
        <v>155</v>
      </c>
      <c r="F70" s="32" t="s">
        <v>102</v>
      </c>
      <c r="G70" s="33">
        <v>448.72500000000002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 ht="90">
      <c r="A72" s="29" t="s">
        <v>32</v>
      </c>
      <c r="B72" s="36"/>
      <c r="C72" s="37"/>
      <c r="D72" s="37"/>
      <c r="E72" s="39" t="s">
        <v>156</v>
      </c>
      <c r="F72" s="37"/>
      <c r="G72" s="37"/>
      <c r="H72" s="37"/>
      <c r="I72" s="37"/>
      <c r="J72" s="38"/>
    </row>
    <row r="73" ht="270">
      <c r="A73" s="29" t="s">
        <v>34</v>
      </c>
      <c r="B73" s="36"/>
      <c r="C73" s="37"/>
      <c r="D73" s="37"/>
      <c r="E73" s="31" t="s">
        <v>157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158</v>
      </c>
      <c r="D74" s="29" t="s">
        <v>27</v>
      </c>
      <c r="E74" s="31" t="s">
        <v>159</v>
      </c>
      <c r="F74" s="32" t="s">
        <v>102</v>
      </c>
      <c r="G74" s="33">
        <v>17.5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60">
      <c r="A75" s="29" t="s">
        <v>30</v>
      </c>
      <c r="B75" s="36"/>
      <c r="C75" s="37"/>
      <c r="D75" s="37"/>
      <c r="E75" s="31" t="s">
        <v>160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161</v>
      </c>
      <c r="F76" s="37"/>
      <c r="G76" s="37"/>
      <c r="H76" s="37"/>
      <c r="I76" s="37"/>
      <c r="J76" s="38"/>
    </row>
    <row r="77" ht="345">
      <c r="A77" s="29" t="s">
        <v>34</v>
      </c>
      <c r="B77" s="36"/>
      <c r="C77" s="37"/>
      <c r="D77" s="37"/>
      <c r="E77" s="31" t="s">
        <v>162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163</v>
      </c>
      <c r="D78" s="29" t="s">
        <v>27</v>
      </c>
      <c r="E78" s="31" t="s">
        <v>164</v>
      </c>
      <c r="F78" s="32" t="s">
        <v>102</v>
      </c>
      <c r="G78" s="33">
        <v>23.600000000000001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30</v>
      </c>
      <c r="B79" s="36"/>
      <c r="C79" s="37"/>
      <c r="D79" s="37"/>
      <c r="E79" s="31" t="s">
        <v>165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166</v>
      </c>
      <c r="F80" s="37"/>
      <c r="G80" s="37"/>
      <c r="H80" s="37"/>
      <c r="I80" s="37"/>
      <c r="J80" s="38"/>
    </row>
    <row r="81" ht="330">
      <c r="A81" s="29" t="s">
        <v>34</v>
      </c>
      <c r="B81" s="36"/>
      <c r="C81" s="37"/>
      <c r="D81" s="37"/>
      <c r="E81" s="31" t="s">
        <v>167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168</v>
      </c>
      <c r="D82" s="29" t="s">
        <v>27</v>
      </c>
      <c r="E82" s="31" t="s">
        <v>169</v>
      </c>
      <c r="F82" s="32" t="s">
        <v>102</v>
      </c>
      <c r="G82" s="33">
        <v>20.300000000000001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170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171</v>
      </c>
      <c r="F84" s="37"/>
      <c r="G84" s="37"/>
      <c r="H84" s="37"/>
      <c r="I84" s="37"/>
      <c r="J84" s="38"/>
    </row>
    <row r="85" ht="390">
      <c r="A85" s="29" t="s">
        <v>34</v>
      </c>
      <c r="B85" s="36"/>
      <c r="C85" s="37"/>
      <c r="D85" s="37"/>
      <c r="E85" s="31" t="s">
        <v>172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173</v>
      </c>
      <c r="D86" s="29" t="s">
        <v>27</v>
      </c>
      <c r="E86" s="31" t="s">
        <v>174</v>
      </c>
      <c r="F86" s="32" t="s">
        <v>96</v>
      </c>
      <c r="G86" s="33">
        <v>707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175</v>
      </c>
      <c r="F88" s="37"/>
      <c r="G88" s="37"/>
      <c r="H88" s="37"/>
      <c r="I88" s="37"/>
      <c r="J88" s="38"/>
    </row>
    <row r="89" ht="30">
      <c r="A89" s="29" t="s">
        <v>34</v>
      </c>
      <c r="B89" s="36"/>
      <c r="C89" s="37"/>
      <c r="D89" s="37"/>
      <c r="E89" s="31" t="s">
        <v>176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177</v>
      </c>
      <c r="D90" s="29" t="s">
        <v>27</v>
      </c>
      <c r="E90" s="31" t="s">
        <v>178</v>
      </c>
      <c r="F90" s="32" t="s">
        <v>102</v>
      </c>
      <c r="G90" s="33">
        <v>24.975000000000001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179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180</v>
      </c>
      <c r="F92" s="37"/>
      <c r="G92" s="37"/>
      <c r="H92" s="37"/>
      <c r="I92" s="37"/>
      <c r="J92" s="38"/>
    </row>
    <row r="93" ht="75">
      <c r="A93" s="29" t="s">
        <v>34</v>
      </c>
      <c r="B93" s="36"/>
      <c r="C93" s="37"/>
      <c r="D93" s="37"/>
      <c r="E93" s="31" t="s">
        <v>181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182</v>
      </c>
      <c r="D94" s="29" t="s">
        <v>27</v>
      </c>
      <c r="E94" s="31" t="s">
        <v>183</v>
      </c>
      <c r="F94" s="32" t="s">
        <v>96</v>
      </c>
      <c r="G94" s="33">
        <v>166.5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184</v>
      </c>
      <c r="F96" s="37"/>
      <c r="G96" s="37"/>
      <c r="H96" s="37"/>
      <c r="I96" s="37"/>
      <c r="J96" s="38"/>
    </row>
    <row r="97" ht="75">
      <c r="A97" s="29" t="s">
        <v>34</v>
      </c>
      <c r="B97" s="36"/>
      <c r="C97" s="37"/>
      <c r="D97" s="37"/>
      <c r="E97" s="31" t="s">
        <v>185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186</v>
      </c>
      <c r="D98" s="26"/>
      <c r="E98" s="23" t="s">
        <v>187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25</v>
      </c>
      <c r="B99" s="29">
        <v>23</v>
      </c>
      <c r="C99" s="30" t="s">
        <v>188</v>
      </c>
      <c r="D99" s="29" t="s">
        <v>27</v>
      </c>
      <c r="E99" s="31" t="s">
        <v>189</v>
      </c>
      <c r="F99" s="32" t="s">
        <v>96</v>
      </c>
      <c r="G99" s="33">
        <v>77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190</v>
      </c>
      <c r="F100" s="37"/>
      <c r="G100" s="37"/>
      <c r="H100" s="37"/>
      <c r="I100" s="37"/>
      <c r="J100" s="38"/>
    </row>
    <row r="101" ht="45">
      <c r="A101" s="29" t="s">
        <v>32</v>
      </c>
      <c r="B101" s="36"/>
      <c r="C101" s="37"/>
      <c r="D101" s="37"/>
      <c r="E101" s="39" t="s">
        <v>191</v>
      </c>
      <c r="F101" s="37"/>
      <c r="G101" s="37"/>
      <c r="H101" s="37"/>
      <c r="I101" s="37"/>
      <c r="J101" s="38"/>
    </row>
    <row r="102" ht="45">
      <c r="A102" s="29" t="s">
        <v>34</v>
      </c>
      <c r="B102" s="36"/>
      <c r="C102" s="37"/>
      <c r="D102" s="37"/>
      <c r="E102" s="31" t="s">
        <v>192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193</v>
      </c>
      <c r="D103" s="29" t="s">
        <v>27</v>
      </c>
      <c r="E103" s="31" t="s">
        <v>194</v>
      </c>
      <c r="F103" s="32" t="s">
        <v>117</v>
      </c>
      <c r="G103" s="33">
        <v>35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30</v>
      </c>
      <c r="B104" s="36"/>
      <c r="C104" s="37"/>
      <c r="D104" s="37"/>
      <c r="E104" s="31" t="s">
        <v>195</v>
      </c>
      <c r="F104" s="37"/>
      <c r="G104" s="37"/>
      <c r="H104" s="37"/>
      <c r="I104" s="37"/>
      <c r="J104" s="38"/>
    </row>
    <row r="105" ht="30">
      <c r="A105" s="29" t="s">
        <v>32</v>
      </c>
      <c r="B105" s="36"/>
      <c r="C105" s="37"/>
      <c r="D105" s="37"/>
      <c r="E105" s="39" t="s">
        <v>196</v>
      </c>
      <c r="F105" s="37"/>
      <c r="G105" s="37"/>
      <c r="H105" s="37"/>
      <c r="I105" s="37"/>
      <c r="J105" s="38"/>
    </row>
    <row r="106" ht="195">
      <c r="A106" s="29" t="s">
        <v>34</v>
      </c>
      <c r="B106" s="36"/>
      <c r="C106" s="37"/>
      <c r="D106" s="37"/>
      <c r="E106" s="31" t="s">
        <v>197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198</v>
      </c>
      <c r="D107" s="29" t="s">
        <v>27</v>
      </c>
      <c r="E107" s="31" t="s">
        <v>199</v>
      </c>
      <c r="F107" s="32" t="s">
        <v>96</v>
      </c>
      <c r="G107" s="33">
        <v>707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200</v>
      </c>
      <c r="F108" s="37"/>
      <c r="G108" s="37"/>
      <c r="H108" s="37"/>
      <c r="I108" s="37"/>
      <c r="J108" s="38"/>
    </row>
    <row r="109" ht="60">
      <c r="A109" s="29" t="s">
        <v>32</v>
      </c>
      <c r="B109" s="36"/>
      <c r="C109" s="37"/>
      <c r="D109" s="37"/>
      <c r="E109" s="39" t="s">
        <v>175</v>
      </c>
      <c r="F109" s="37"/>
      <c r="G109" s="37"/>
      <c r="H109" s="37"/>
      <c r="I109" s="37"/>
      <c r="J109" s="38"/>
    </row>
    <row r="110" ht="75">
      <c r="A110" s="29" t="s">
        <v>34</v>
      </c>
      <c r="B110" s="36"/>
      <c r="C110" s="37"/>
      <c r="D110" s="37"/>
      <c r="E110" s="31" t="s">
        <v>201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202</v>
      </c>
      <c r="D111" s="29" t="s">
        <v>27</v>
      </c>
      <c r="E111" s="31" t="s">
        <v>203</v>
      </c>
      <c r="F111" s="32" t="s">
        <v>102</v>
      </c>
      <c r="G111" s="33">
        <v>282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45">
      <c r="A112" s="29" t="s">
        <v>30</v>
      </c>
      <c r="B112" s="36"/>
      <c r="C112" s="37"/>
      <c r="D112" s="37"/>
      <c r="E112" s="31" t="s">
        <v>204</v>
      </c>
      <c r="F112" s="37"/>
      <c r="G112" s="37"/>
      <c r="H112" s="37"/>
      <c r="I112" s="37"/>
      <c r="J112" s="38"/>
    </row>
    <row r="113" ht="60">
      <c r="A113" s="29" t="s">
        <v>32</v>
      </c>
      <c r="B113" s="36"/>
      <c r="C113" s="37"/>
      <c r="D113" s="37"/>
      <c r="E113" s="39" t="s">
        <v>205</v>
      </c>
      <c r="F113" s="37"/>
      <c r="G113" s="37"/>
      <c r="H113" s="37"/>
      <c r="I113" s="37"/>
      <c r="J113" s="38"/>
    </row>
    <row r="114" ht="60">
      <c r="A114" s="29" t="s">
        <v>34</v>
      </c>
      <c r="B114" s="36"/>
      <c r="C114" s="37"/>
      <c r="D114" s="37"/>
      <c r="E114" s="31" t="s">
        <v>206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207</v>
      </c>
      <c r="D115" s="29" t="s">
        <v>27</v>
      </c>
      <c r="E115" s="31" t="s">
        <v>208</v>
      </c>
      <c r="F115" s="32" t="s">
        <v>96</v>
      </c>
      <c r="G115" s="33">
        <v>256.5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209</v>
      </c>
      <c r="F116" s="37"/>
      <c r="G116" s="37"/>
      <c r="H116" s="37"/>
      <c r="I116" s="37"/>
      <c r="J116" s="38"/>
    </row>
    <row r="117" ht="45">
      <c r="A117" s="29" t="s">
        <v>32</v>
      </c>
      <c r="B117" s="36"/>
      <c r="C117" s="37"/>
      <c r="D117" s="37"/>
      <c r="E117" s="39" t="s">
        <v>210</v>
      </c>
      <c r="F117" s="37"/>
      <c r="G117" s="37"/>
      <c r="H117" s="37"/>
      <c r="I117" s="37"/>
      <c r="J117" s="38"/>
    </row>
    <row r="118" ht="120">
      <c r="A118" s="29" t="s">
        <v>34</v>
      </c>
      <c r="B118" s="36"/>
      <c r="C118" s="37"/>
      <c r="D118" s="37"/>
      <c r="E118" s="31" t="s">
        <v>211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212</v>
      </c>
      <c r="D119" s="26"/>
      <c r="E119" s="23" t="s">
        <v>213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25</v>
      </c>
      <c r="B120" s="29">
        <v>28</v>
      </c>
      <c r="C120" s="30" t="s">
        <v>214</v>
      </c>
      <c r="D120" s="29" t="s">
        <v>27</v>
      </c>
      <c r="E120" s="31" t="s">
        <v>215</v>
      </c>
      <c r="F120" s="32" t="s">
        <v>102</v>
      </c>
      <c r="G120" s="33">
        <v>1.008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216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217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218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219</v>
      </c>
      <c r="D124" s="29" t="s">
        <v>27</v>
      </c>
      <c r="E124" s="31" t="s">
        <v>220</v>
      </c>
      <c r="F124" s="32" t="s">
        <v>102</v>
      </c>
      <c r="G124" s="33">
        <v>4.0999999999999996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221</v>
      </c>
      <c r="F125" s="37"/>
      <c r="G125" s="37"/>
      <c r="H125" s="37"/>
      <c r="I125" s="37"/>
      <c r="J125" s="38"/>
    </row>
    <row r="126">
      <c r="A126" s="29" t="s">
        <v>32</v>
      </c>
      <c r="B126" s="36"/>
      <c r="C126" s="37"/>
      <c r="D126" s="37"/>
      <c r="E126" s="39" t="s">
        <v>222</v>
      </c>
      <c r="F126" s="37"/>
      <c r="G126" s="37"/>
      <c r="H126" s="37"/>
      <c r="I126" s="37"/>
      <c r="J126" s="38"/>
    </row>
    <row r="127" ht="60">
      <c r="A127" s="29" t="s">
        <v>34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223</v>
      </c>
      <c r="D128" s="26"/>
      <c r="E128" s="23" t="s">
        <v>224</v>
      </c>
      <c r="F128" s="26"/>
      <c r="G128" s="26"/>
      <c r="H128" s="26"/>
      <c r="I128" s="27">
        <f>SUMIFS(I129:I160,A129:A160,"P")</f>
        <v>0</v>
      </c>
      <c r="J128" s="28"/>
    </row>
    <row r="129">
      <c r="A129" s="29" t="s">
        <v>25</v>
      </c>
      <c r="B129" s="29">
        <v>30</v>
      </c>
      <c r="C129" s="30" t="s">
        <v>225</v>
      </c>
      <c r="D129" s="29" t="s">
        <v>27</v>
      </c>
      <c r="E129" s="31" t="s">
        <v>226</v>
      </c>
      <c r="F129" s="32" t="s">
        <v>96</v>
      </c>
      <c r="G129" s="33">
        <v>526.39999999999998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227</v>
      </c>
      <c r="F130" s="37"/>
      <c r="G130" s="37"/>
      <c r="H130" s="37"/>
      <c r="I130" s="37"/>
      <c r="J130" s="38"/>
    </row>
    <row r="131" ht="30">
      <c r="A131" s="29" t="s">
        <v>32</v>
      </c>
      <c r="B131" s="36"/>
      <c r="C131" s="37"/>
      <c r="D131" s="37"/>
      <c r="E131" s="39" t="s">
        <v>228</v>
      </c>
      <c r="F131" s="37"/>
      <c r="G131" s="37"/>
      <c r="H131" s="37"/>
      <c r="I131" s="37"/>
      <c r="J131" s="38"/>
    </row>
    <row r="132" ht="165">
      <c r="A132" s="29" t="s">
        <v>34</v>
      </c>
      <c r="B132" s="36"/>
      <c r="C132" s="37"/>
      <c r="D132" s="37"/>
      <c r="E132" s="31" t="s">
        <v>229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230</v>
      </c>
      <c r="D133" s="29" t="s">
        <v>27</v>
      </c>
      <c r="E133" s="31" t="s">
        <v>231</v>
      </c>
      <c r="F133" s="32" t="s">
        <v>96</v>
      </c>
      <c r="G133" s="33">
        <v>564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232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233</v>
      </c>
      <c r="F135" s="37"/>
      <c r="G135" s="37"/>
      <c r="H135" s="37"/>
      <c r="I135" s="37"/>
      <c r="J135" s="38"/>
    </row>
    <row r="136" ht="60">
      <c r="A136" s="29" t="s">
        <v>34</v>
      </c>
      <c r="B136" s="36"/>
      <c r="C136" s="37"/>
      <c r="D136" s="37"/>
      <c r="E136" s="31" t="s">
        <v>234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235</v>
      </c>
      <c r="D137" s="29" t="s">
        <v>27</v>
      </c>
      <c r="E137" s="31" t="s">
        <v>236</v>
      </c>
      <c r="F137" s="32" t="s">
        <v>96</v>
      </c>
      <c r="G137" s="33">
        <v>143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237</v>
      </c>
      <c r="F138" s="37"/>
      <c r="G138" s="37"/>
      <c r="H138" s="37"/>
      <c r="I138" s="37"/>
      <c r="J138" s="38"/>
    </row>
    <row r="139">
      <c r="A139" s="29" t="s">
        <v>32</v>
      </c>
      <c r="B139" s="36"/>
      <c r="C139" s="37"/>
      <c r="D139" s="37"/>
      <c r="E139" s="39" t="s">
        <v>238</v>
      </c>
      <c r="F139" s="37"/>
      <c r="G139" s="37"/>
      <c r="H139" s="37"/>
      <c r="I139" s="37"/>
      <c r="J139" s="38"/>
    </row>
    <row r="140" ht="90">
      <c r="A140" s="29" t="s">
        <v>34</v>
      </c>
      <c r="B140" s="36"/>
      <c r="C140" s="37"/>
      <c r="D140" s="37"/>
      <c r="E140" s="31" t="s">
        <v>239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240</v>
      </c>
      <c r="D141" s="29" t="s">
        <v>27</v>
      </c>
      <c r="E141" s="31" t="s">
        <v>241</v>
      </c>
      <c r="F141" s="32" t="s">
        <v>96</v>
      </c>
      <c r="G141" s="33">
        <v>66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242</v>
      </c>
      <c r="F142" s="37"/>
      <c r="G142" s="37"/>
      <c r="H142" s="37"/>
      <c r="I142" s="37"/>
      <c r="J142" s="38"/>
    </row>
    <row r="143">
      <c r="A143" s="29" t="s">
        <v>32</v>
      </c>
      <c r="B143" s="36"/>
      <c r="C143" s="37"/>
      <c r="D143" s="37"/>
      <c r="E143" s="39" t="s">
        <v>243</v>
      </c>
      <c r="F143" s="37"/>
      <c r="G143" s="37"/>
      <c r="H143" s="37"/>
      <c r="I143" s="37"/>
      <c r="J143" s="38"/>
    </row>
    <row r="144" ht="120">
      <c r="A144" s="29" t="s">
        <v>34</v>
      </c>
      <c r="B144" s="36"/>
      <c r="C144" s="37"/>
      <c r="D144" s="37"/>
      <c r="E144" s="31" t="s">
        <v>244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245</v>
      </c>
      <c r="D145" s="29" t="s">
        <v>27</v>
      </c>
      <c r="E145" s="31" t="s">
        <v>246</v>
      </c>
      <c r="F145" s="32" t="s">
        <v>96</v>
      </c>
      <c r="G145" s="33">
        <v>636.5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247</v>
      </c>
      <c r="F146" s="37"/>
      <c r="G146" s="37"/>
      <c r="H146" s="37"/>
      <c r="I146" s="37"/>
      <c r="J146" s="38"/>
    </row>
    <row r="147">
      <c r="A147" s="29" t="s">
        <v>32</v>
      </c>
      <c r="B147" s="36"/>
      <c r="C147" s="37"/>
      <c r="D147" s="37"/>
      <c r="E147" s="39" t="s">
        <v>248</v>
      </c>
      <c r="F147" s="37"/>
      <c r="G147" s="37"/>
      <c r="H147" s="37"/>
      <c r="I147" s="37"/>
      <c r="J147" s="38"/>
    </row>
    <row r="148" ht="75">
      <c r="A148" s="29" t="s">
        <v>34</v>
      </c>
      <c r="B148" s="36"/>
      <c r="C148" s="37"/>
      <c r="D148" s="37"/>
      <c r="E148" s="31" t="s">
        <v>249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250</v>
      </c>
      <c r="D149" s="29" t="s">
        <v>27</v>
      </c>
      <c r="E149" s="31" t="s">
        <v>251</v>
      </c>
      <c r="F149" s="32" t="s">
        <v>96</v>
      </c>
      <c r="G149" s="33">
        <v>623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252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253</v>
      </c>
      <c r="F151" s="37"/>
      <c r="G151" s="37"/>
      <c r="H151" s="37"/>
      <c r="I151" s="37"/>
      <c r="J151" s="38"/>
    </row>
    <row r="152" ht="75">
      <c r="A152" s="29" t="s">
        <v>34</v>
      </c>
      <c r="B152" s="36"/>
      <c r="C152" s="37"/>
      <c r="D152" s="37"/>
      <c r="E152" s="31" t="s">
        <v>249</v>
      </c>
      <c r="F152" s="37"/>
      <c r="G152" s="37"/>
      <c r="H152" s="37"/>
      <c r="I152" s="37"/>
      <c r="J152" s="38"/>
    </row>
    <row r="153" ht="30">
      <c r="A153" s="29" t="s">
        <v>25</v>
      </c>
      <c r="B153" s="29">
        <v>36</v>
      </c>
      <c r="C153" s="30" t="s">
        <v>254</v>
      </c>
      <c r="D153" s="29" t="s">
        <v>27</v>
      </c>
      <c r="E153" s="31" t="s">
        <v>255</v>
      </c>
      <c r="F153" s="32" t="s">
        <v>96</v>
      </c>
      <c r="G153" s="33">
        <v>623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256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257</v>
      </c>
      <c r="F155" s="37"/>
      <c r="G155" s="37"/>
      <c r="H155" s="37"/>
      <c r="I155" s="37"/>
      <c r="J155" s="38"/>
    </row>
    <row r="156" ht="165">
      <c r="A156" s="29" t="s">
        <v>34</v>
      </c>
      <c r="B156" s="36"/>
      <c r="C156" s="37"/>
      <c r="D156" s="37"/>
      <c r="E156" s="31" t="s">
        <v>258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259</v>
      </c>
      <c r="D157" s="29" t="s">
        <v>27</v>
      </c>
      <c r="E157" s="31" t="s">
        <v>260</v>
      </c>
      <c r="F157" s="32" t="s">
        <v>96</v>
      </c>
      <c r="G157" s="33">
        <v>636.5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43" t="s">
        <v>27</v>
      </c>
      <c r="F158" s="37"/>
      <c r="G158" s="37"/>
      <c r="H158" s="37"/>
      <c r="I158" s="37"/>
      <c r="J158" s="38"/>
    </row>
    <row r="159" ht="45">
      <c r="A159" s="29" t="s">
        <v>32</v>
      </c>
      <c r="B159" s="36"/>
      <c r="C159" s="37"/>
      <c r="D159" s="37"/>
      <c r="E159" s="39" t="s">
        <v>261</v>
      </c>
      <c r="F159" s="37"/>
      <c r="G159" s="37"/>
      <c r="H159" s="37"/>
      <c r="I159" s="37"/>
      <c r="J159" s="38"/>
    </row>
    <row r="160" ht="195">
      <c r="A160" s="29" t="s">
        <v>34</v>
      </c>
      <c r="B160" s="36"/>
      <c r="C160" s="37"/>
      <c r="D160" s="37"/>
      <c r="E160" s="31" t="s">
        <v>262</v>
      </c>
      <c r="F160" s="37"/>
      <c r="G160" s="37"/>
      <c r="H160" s="37"/>
      <c r="I160" s="37"/>
      <c r="J160" s="38"/>
    </row>
    <row r="161">
      <c r="A161" s="23" t="s">
        <v>22</v>
      </c>
      <c r="B161" s="24"/>
      <c r="C161" s="25" t="s">
        <v>263</v>
      </c>
      <c r="D161" s="26"/>
      <c r="E161" s="23" t="s">
        <v>264</v>
      </c>
      <c r="F161" s="26"/>
      <c r="G161" s="26"/>
      <c r="H161" s="26"/>
      <c r="I161" s="27">
        <f>SUMIFS(I162:I177,A162:A177,"P")</f>
        <v>0</v>
      </c>
      <c r="J161" s="28"/>
    </row>
    <row r="162">
      <c r="A162" s="29" t="s">
        <v>25</v>
      </c>
      <c r="B162" s="29">
        <v>38</v>
      </c>
      <c r="C162" s="30" t="s">
        <v>265</v>
      </c>
      <c r="D162" s="29" t="s">
        <v>27</v>
      </c>
      <c r="E162" s="31" t="s">
        <v>266</v>
      </c>
      <c r="F162" s="32" t="s">
        <v>117</v>
      </c>
      <c r="G162" s="33">
        <v>36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31" t="s">
        <v>267</v>
      </c>
      <c r="F163" s="37"/>
      <c r="G163" s="37"/>
      <c r="H163" s="37"/>
      <c r="I163" s="37"/>
      <c r="J163" s="38"/>
    </row>
    <row r="164" ht="45">
      <c r="A164" s="29" t="s">
        <v>32</v>
      </c>
      <c r="B164" s="36"/>
      <c r="C164" s="37"/>
      <c r="D164" s="37"/>
      <c r="E164" s="39" t="s">
        <v>268</v>
      </c>
      <c r="F164" s="37"/>
      <c r="G164" s="37"/>
      <c r="H164" s="37"/>
      <c r="I164" s="37"/>
      <c r="J164" s="38"/>
    </row>
    <row r="165" ht="330">
      <c r="A165" s="29" t="s">
        <v>34</v>
      </c>
      <c r="B165" s="36"/>
      <c r="C165" s="37"/>
      <c r="D165" s="37"/>
      <c r="E165" s="31" t="s">
        <v>269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270</v>
      </c>
      <c r="D166" s="29" t="s">
        <v>27</v>
      </c>
      <c r="E166" s="31" t="s">
        <v>271</v>
      </c>
      <c r="F166" s="32" t="s">
        <v>75</v>
      </c>
      <c r="G166" s="33">
        <v>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272</v>
      </c>
      <c r="F167" s="37"/>
      <c r="G167" s="37"/>
      <c r="H167" s="37"/>
      <c r="I167" s="37"/>
      <c r="J167" s="38"/>
    </row>
    <row r="168">
      <c r="A168" s="29" t="s">
        <v>32</v>
      </c>
      <c r="B168" s="36"/>
      <c r="C168" s="37"/>
      <c r="D168" s="37"/>
      <c r="E168" s="39" t="s">
        <v>273</v>
      </c>
      <c r="F168" s="37"/>
      <c r="G168" s="37"/>
      <c r="H168" s="37"/>
      <c r="I168" s="37"/>
      <c r="J168" s="38"/>
    </row>
    <row r="169" ht="375">
      <c r="A169" s="29" t="s">
        <v>34</v>
      </c>
      <c r="B169" s="36"/>
      <c r="C169" s="37"/>
      <c r="D169" s="37"/>
      <c r="E169" s="31" t="s">
        <v>274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275</v>
      </c>
      <c r="D170" s="29" t="s">
        <v>27</v>
      </c>
      <c r="E170" s="31" t="s">
        <v>276</v>
      </c>
      <c r="F170" s="32" t="s">
        <v>75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277</v>
      </c>
      <c r="F171" s="37"/>
      <c r="G171" s="37"/>
      <c r="H171" s="37"/>
      <c r="I171" s="37"/>
      <c r="J171" s="38"/>
    </row>
    <row r="172">
      <c r="A172" s="29" t="s">
        <v>32</v>
      </c>
      <c r="B172" s="36"/>
      <c r="C172" s="37"/>
      <c r="D172" s="37"/>
      <c r="E172" s="39" t="s">
        <v>278</v>
      </c>
      <c r="F172" s="37"/>
      <c r="G172" s="37"/>
      <c r="H172" s="37"/>
      <c r="I172" s="37"/>
      <c r="J172" s="38"/>
    </row>
    <row r="173" ht="120">
      <c r="A173" s="29" t="s">
        <v>34</v>
      </c>
      <c r="B173" s="36"/>
      <c r="C173" s="37"/>
      <c r="D173" s="37"/>
      <c r="E173" s="31" t="s">
        <v>279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280</v>
      </c>
      <c r="D174" s="29" t="s">
        <v>27</v>
      </c>
      <c r="E174" s="31" t="s">
        <v>281</v>
      </c>
      <c r="F174" s="32" t="s">
        <v>117</v>
      </c>
      <c r="G174" s="33">
        <v>36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282</v>
      </c>
      <c r="F176" s="37"/>
      <c r="G176" s="37"/>
      <c r="H176" s="37"/>
      <c r="I176" s="37"/>
      <c r="J176" s="38"/>
    </row>
    <row r="177" ht="90">
      <c r="A177" s="29" t="s">
        <v>34</v>
      </c>
      <c r="B177" s="36"/>
      <c r="C177" s="37"/>
      <c r="D177" s="37"/>
      <c r="E177" s="31" t="s">
        <v>283</v>
      </c>
      <c r="F177" s="37"/>
      <c r="G177" s="37"/>
      <c r="H177" s="37"/>
      <c r="I177" s="37"/>
      <c r="J177" s="38"/>
    </row>
    <row r="178">
      <c r="A178" s="23" t="s">
        <v>22</v>
      </c>
      <c r="B178" s="24"/>
      <c r="C178" s="25" t="s">
        <v>284</v>
      </c>
      <c r="D178" s="26"/>
      <c r="E178" s="23" t="s">
        <v>285</v>
      </c>
      <c r="F178" s="26"/>
      <c r="G178" s="26"/>
      <c r="H178" s="26"/>
      <c r="I178" s="27">
        <f>SUMIFS(I179:I254,A179:A254,"P")</f>
        <v>0</v>
      </c>
      <c r="J178" s="28"/>
    </row>
    <row r="179" ht="30">
      <c r="A179" s="29" t="s">
        <v>25</v>
      </c>
      <c r="B179" s="29">
        <v>42</v>
      </c>
      <c r="C179" s="30" t="s">
        <v>286</v>
      </c>
      <c r="D179" s="29" t="s">
        <v>27</v>
      </c>
      <c r="E179" s="31" t="s">
        <v>287</v>
      </c>
      <c r="F179" s="32" t="s">
        <v>117</v>
      </c>
      <c r="G179" s="33">
        <v>78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31" t="s">
        <v>288</v>
      </c>
      <c r="F180" s="37"/>
      <c r="G180" s="37"/>
      <c r="H180" s="37"/>
      <c r="I180" s="37"/>
      <c r="J180" s="38"/>
    </row>
    <row r="181" ht="45">
      <c r="A181" s="29" t="s">
        <v>32</v>
      </c>
      <c r="B181" s="36"/>
      <c r="C181" s="37"/>
      <c r="D181" s="37"/>
      <c r="E181" s="39" t="s">
        <v>289</v>
      </c>
      <c r="F181" s="37"/>
      <c r="G181" s="37"/>
      <c r="H181" s="37"/>
      <c r="I181" s="37"/>
      <c r="J181" s="38"/>
    </row>
    <row r="182" ht="165">
      <c r="A182" s="29" t="s">
        <v>34</v>
      </c>
      <c r="B182" s="36"/>
      <c r="C182" s="37"/>
      <c r="D182" s="37"/>
      <c r="E182" s="31" t="s">
        <v>290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291</v>
      </c>
      <c r="D183" s="29" t="s">
        <v>27</v>
      </c>
      <c r="E183" s="31" t="s">
        <v>292</v>
      </c>
      <c r="F183" s="32" t="s">
        <v>75</v>
      </c>
      <c r="G183" s="33">
        <v>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31" t="s">
        <v>293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294</v>
      </c>
      <c r="F185" s="37"/>
      <c r="G185" s="37"/>
      <c r="H185" s="37"/>
      <c r="I185" s="37"/>
      <c r="J185" s="38"/>
    </row>
    <row r="186" ht="90">
      <c r="A186" s="29" t="s">
        <v>34</v>
      </c>
      <c r="B186" s="36"/>
      <c r="C186" s="37"/>
      <c r="D186" s="37"/>
      <c r="E186" s="31" t="s">
        <v>295</v>
      </c>
      <c r="F186" s="37"/>
      <c r="G186" s="37"/>
      <c r="H186" s="37"/>
      <c r="I186" s="37"/>
      <c r="J186" s="38"/>
    </row>
    <row r="187" ht="30">
      <c r="A187" s="29" t="s">
        <v>25</v>
      </c>
      <c r="B187" s="29">
        <v>44</v>
      </c>
      <c r="C187" s="30" t="s">
        <v>296</v>
      </c>
      <c r="D187" s="29" t="s">
        <v>27</v>
      </c>
      <c r="E187" s="31" t="s">
        <v>297</v>
      </c>
      <c r="F187" s="32" t="s">
        <v>75</v>
      </c>
      <c r="G187" s="33">
        <v>7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3" t="s">
        <v>27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298</v>
      </c>
      <c r="F189" s="37"/>
      <c r="G189" s="37"/>
      <c r="H189" s="37"/>
      <c r="I189" s="37"/>
      <c r="J189" s="38"/>
    </row>
    <row r="190" ht="90">
      <c r="A190" s="29" t="s">
        <v>34</v>
      </c>
      <c r="B190" s="36"/>
      <c r="C190" s="37"/>
      <c r="D190" s="37"/>
      <c r="E190" s="31" t="s">
        <v>295</v>
      </c>
      <c r="F190" s="37"/>
      <c r="G190" s="37"/>
      <c r="H190" s="37"/>
      <c r="I190" s="37"/>
      <c r="J190" s="38"/>
    </row>
    <row r="191" ht="30">
      <c r="A191" s="29" t="s">
        <v>25</v>
      </c>
      <c r="B191" s="29">
        <v>45</v>
      </c>
      <c r="C191" s="30" t="s">
        <v>299</v>
      </c>
      <c r="D191" s="29" t="s">
        <v>27</v>
      </c>
      <c r="E191" s="31" t="s">
        <v>300</v>
      </c>
      <c r="F191" s="32" t="s">
        <v>75</v>
      </c>
      <c r="G191" s="33">
        <v>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30</v>
      </c>
      <c r="B192" s="36"/>
      <c r="C192" s="37"/>
      <c r="D192" s="37"/>
      <c r="E192" s="31" t="s">
        <v>301</v>
      </c>
      <c r="F192" s="37"/>
      <c r="G192" s="37"/>
      <c r="H192" s="37"/>
      <c r="I192" s="37"/>
      <c r="J192" s="38"/>
    </row>
    <row r="193">
      <c r="A193" s="29" t="s">
        <v>32</v>
      </c>
      <c r="B193" s="36"/>
      <c r="C193" s="37"/>
      <c r="D193" s="37"/>
      <c r="E193" s="39" t="s">
        <v>302</v>
      </c>
      <c r="F193" s="37"/>
      <c r="G193" s="37"/>
      <c r="H193" s="37"/>
      <c r="I193" s="37"/>
      <c r="J193" s="38"/>
    </row>
    <row r="194" ht="90">
      <c r="A194" s="29" t="s">
        <v>34</v>
      </c>
      <c r="B194" s="36"/>
      <c r="C194" s="37"/>
      <c r="D194" s="37"/>
      <c r="E194" s="31" t="s">
        <v>303</v>
      </c>
      <c r="F194" s="37"/>
      <c r="G194" s="37"/>
      <c r="H194" s="37"/>
      <c r="I194" s="37"/>
      <c r="J194" s="38"/>
    </row>
    <row r="195" ht="30">
      <c r="A195" s="29" t="s">
        <v>25</v>
      </c>
      <c r="B195" s="29">
        <v>46</v>
      </c>
      <c r="C195" s="30" t="s">
        <v>304</v>
      </c>
      <c r="D195" s="29" t="s">
        <v>27</v>
      </c>
      <c r="E195" s="31" t="s">
        <v>305</v>
      </c>
      <c r="F195" s="32" t="s">
        <v>75</v>
      </c>
      <c r="G195" s="33">
        <v>9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30</v>
      </c>
      <c r="B196" s="36"/>
      <c r="C196" s="37"/>
      <c r="D196" s="37"/>
      <c r="E196" s="31" t="s">
        <v>306</v>
      </c>
      <c r="F196" s="37"/>
      <c r="G196" s="37"/>
      <c r="H196" s="37"/>
      <c r="I196" s="37"/>
      <c r="J196" s="38"/>
    </row>
    <row r="197">
      <c r="A197" s="29" t="s">
        <v>32</v>
      </c>
      <c r="B197" s="36"/>
      <c r="C197" s="37"/>
      <c r="D197" s="37"/>
      <c r="E197" s="39" t="s">
        <v>302</v>
      </c>
      <c r="F197" s="37"/>
      <c r="G197" s="37"/>
      <c r="H197" s="37"/>
      <c r="I197" s="37"/>
      <c r="J197" s="38"/>
    </row>
    <row r="198" ht="75">
      <c r="A198" s="29" t="s">
        <v>34</v>
      </c>
      <c r="B198" s="36"/>
      <c r="C198" s="37"/>
      <c r="D198" s="37"/>
      <c r="E198" s="31" t="s">
        <v>307</v>
      </c>
      <c r="F198" s="37"/>
      <c r="G198" s="37"/>
      <c r="H198" s="37"/>
      <c r="I198" s="37"/>
      <c r="J198" s="38"/>
    </row>
    <row r="199">
      <c r="A199" s="29" t="s">
        <v>25</v>
      </c>
      <c r="B199" s="29">
        <v>47</v>
      </c>
      <c r="C199" s="30" t="s">
        <v>308</v>
      </c>
      <c r="D199" s="29" t="s">
        <v>27</v>
      </c>
      <c r="E199" s="31" t="s">
        <v>309</v>
      </c>
      <c r="F199" s="32" t="s">
        <v>75</v>
      </c>
      <c r="G199" s="33">
        <v>5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30</v>
      </c>
      <c r="B200" s="36"/>
      <c r="C200" s="37"/>
      <c r="D200" s="37"/>
      <c r="E200" s="31" t="s">
        <v>310</v>
      </c>
      <c r="F200" s="37"/>
      <c r="G200" s="37"/>
      <c r="H200" s="37"/>
      <c r="I200" s="37"/>
      <c r="J200" s="38"/>
    </row>
    <row r="201">
      <c r="A201" s="29" t="s">
        <v>32</v>
      </c>
      <c r="B201" s="36"/>
      <c r="C201" s="37"/>
      <c r="D201" s="37"/>
      <c r="E201" s="39" t="s">
        <v>311</v>
      </c>
      <c r="F201" s="37"/>
      <c r="G201" s="37"/>
      <c r="H201" s="37"/>
      <c r="I201" s="37"/>
      <c r="J201" s="38"/>
    </row>
    <row r="202" ht="75">
      <c r="A202" s="29" t="s">
        <v>34</v>
      </c>
      <c r="B202" s="36"/>
      <c r="C202" s="37"/>
      <c r="D202" s="37"/>
      <c r="E202" s="31" t="s">
        <v>307</v>
      </c>
      <c r="F202" s="37"/>
      <c r="G202" s="37"/>
      <c r="H202" s="37"/>
      <c r="I202" s="37"/>
      <c r="J202" s="38"/>
    </row>
    <row r="203" ht="30">
      <c r="A203" s="29" t="s">
        <v>25</v>
      </c>
      <c r="B203" s="29">
        <v>48</v>
      </c>
      <c r="C203" s="30" t="s">
        <v>312</v>
      </c>
      <c r="D203" s="29" t="s">
        <v>27</v>
      </c>
      <c r="E203" s="31" t="s">
        <v>313</v>
      </c>
      <c r="F203" s="32" t="s">
        <v>75</v>
      </c>
      <c r="G203" s="33">
        <v>5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30</v>
      </c>
      <c r="B204" s="36"/>
      <c r="C204" s="37"/>
      <c r="D204" s="37"/>
      <c r="E204" s="43" t="s">
        <v>27</v>
      </c>
      <c r="F204" s="37"/>
      <c r="G204" s="37"/>
      <c r="H204" s="37"/>
      <c r="I204" s="37"/>
      <c r="J204" s="38"/>
    </row>
    <row r="205">
      <c r="A205" s="29" t="s">
        <v>32</v>
      </c>
      <c r="B205" s="36"/>
      <c r="C205" s="37"/>
      <c r="D205" s="37"/>
      <c r="E205" s="39" t="s">
        <v>314</v>
      </c>
      <c r="F205" s="37"/>
      <c r="G205" s="37"/>
      <c r="H205" s="37"/>
      <c r="I205" s="37"/>
      <c r="J205" s="38"/>
    </row>
    <row r="206" ht="90">
      <c r="A206" s="29" t="s">
        <v>34</v>
      </c>
      <c r="B206" s="36"/>
      <c r="C206" s="37"/>
      <c r="D206" s="37"/>
      <c r="E206" s="31" t="s">
        <v>315</v>
      </c>
      <c r="F206" s="37"/>
      <c r="G206" s="37"/>
      <c r="H206" s="37"/>
      <c r="I206" s="37"/>
      <c r="J206" s="38"/>
    </row>
    <row r="207" ht="30">
      <c r="A207" s="29" t="s">
        <v>25</v>
      </c>
      <c r="B207" s="29">
        <v>49</v>
      </c>
      <c r="C207" s="30" t="s">
        <v>316</v>
      </c>
      <c r="D207" s="29" t="s">
        <v>27</v>
      </c>
      <c r="E207" s="31" t="s">
        <v>317</v>
      </c>
      <c r="F207" s="32" t="s">
        <v>96</v>
      </c>
      <c r="G207" s="33">
        <v>22.666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43" t="s">
        <v>27</v>
      </c>
      <c r="F208" s="37"/>
      <c r="G208" s="37"/>
      <c r="H208" s="37"/>
      <c r="I208" s="37"/>
      <c r="J208" s="38"/>
    </row>
    <row r="209" ht="75">
      <c r="A209" s="29" t="s">
        <v>32</v>
      </c>
      <c r="B209" s="36"/>
      <c r="C209" s="37"/>
      <c r="D209" s="37"/>
      <c r="E209" s="39" t="s">
        <v>318</v>
      </c>
      <c r="F209" s="37"/>
      <c r="G209" s="37"/>
      <c r="H209" s="37"/>
      <c r="I209" s="37"/>
      <c r="J209" s="38"/>
    </row>
    <row r="210" ht="105">
      <c r="A210" s="29" t="s">
        <v>34</v>
      </c>
      <c r="B210" s="36"/>
      <c r="C210" s="37"/>
      <c r="D210" s="37"/>
      <c r="E210" s="31" t="s">
        <v>319</v>
      </c>
      <c r="F210" s="37"/>
      <c r="G210" s="37"/>
      <c r="H210" s="37"/>
      <c r="I210" s="37"/>
      <c r="J210" s="38"/>
    </row>
    <row r="211" ht="30">
      <c r="A211" s="29" t="s">
        <v>25</v>
      </c>
      <c r="B211" s="29">
        <v>50</v>
      </c>
      <c r="C211" s="30" t="s">
        <v>320</v>
      </c>
      <c r="D211" s="29" t="s">
        <v>27</v>
      </c>
      <c r="E211" s="31" t="s">
        <v>321</v>
      </c>
      <c r="F211" s="32" t="s">
        <v>96</v>
      </c>
      <c r="G211" s="33">
        <v>22.666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43" t="s">
        <v>27</v>
      </c>
      <c r="F212" s="37"/>
      <c r="G212" s="37"/>
      <c r="H212" s="37"/>
      <c r="I212" s="37"/>
      <c r="J212" s="38"/>
    </row>
    <row r="213" ht="75">
      <c r="A213" s="29" t="s">
        <v>32</v>
      </c>
      <c r="B213" s="36"/>
      <c r="C213" s="37"/>
      <c r="D213" s="37"/>
      <c r="E213" s="39" t="s">
        <v>318</v>
      </c>
      <c r="F213" s="37"/>
      <c r="G213" s="37"/>
      <c r="H213" s="37"/>
      <c r="I213" s="37"/>
      <c r="J213" s="38"/>
    </row>
    <row r="214" ht="105">
      <c r="A214" s="29" t="s">
        <v>34</v>
      </c>
      <c r="B214" s="36"/>
      <c r="C214" s="37"/>
      <c r="D214" s="37"/>
      <c r="E214" s="31" t="s">
        <v>319</v>
      </c>
      <c r="F214" s="37"/>
      <c r="G214" s="37"/>
      <c r="H214" s="37"/>
      <c r="I214" s="37"/>
      <c r="J214" s="38"/>
    </row>
    <row r="215" ht="30">
      <c r="A215" s="29" t="s">
        <v>25</v>
      </c>
      <c r="B215" s="29">
        <v>51</v>
      </c>
      <c r="C215" s="30" t="s">
        <v>322</v>
      </c>
      <c r="D215" s="29" t="s">
        <v>27</v>
      </c>
      <c r="E215" s="31" t="s">
        <v>323</v>
      </c>
      <c r="F215" s="32" t="s">
        <v>117</v>
      </c>
      <c r="G215" s="33">
        <v>26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30</v>
      </c>
      <c r="B216" s="36"/>
      <c r="C216" s="37"/>
      <c r="D216" s="37"/>
      <c r="E216" s="31" t="s">
        <v>324</v>
      </c>
      <c r="F216" s="37"/>
      <c r="G216" s="37"/>
      <c r="H216" s="37"/>
      <c r="I216" s="37"/>
      <c r="J216" s="38"/>
    </row>
    <row r="217">
      <c r="A217" s="29" t="s">
        <v>32</v>
      </c>
      <c r="B217" s="36"/>
      <c r="C217" s="37"/>
      <c r="D217" s="37"/>
      <c r="E217" s="39" t="s">
        <v>325</v>
      </c>
      <c r="F217" s="37"/>
      <c r="G217" s="37"/>
      <c r="H217" s="37"/>
      <c r="I217" s="37"/>
      <c r="J217" s="38"/>
    </row>
    <row r="218" ht="90">
      <c r="A218" s="29" t="s">
        <v>34</v>
      </c>
      <c r="B218" s="36"/>
      <c r="C218" s="37"/>
      <c r="D218" s="37"/>
      <c r="E218" s="31" t="s">
        <v>326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327</v>
      </c>
      <c r="D219" s="29" t="s">
        <v>27</v>
      </c>
      <c r="E219" s="31" t="s">
        <v>328</v>
      </c>
      <c r="F219" s="32" t="s">
        <v>117</v>
      </c>
      <c r="G219" s="33">
        <v>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329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330</v>
      </c>
      <c r="F221" s="37"/>
      <c r="G221" s="37"/>
      <c r="H221" s="37"/>
      <c r="I221" s="37"/>
      <c r="J221" s="38"/>
    </row>
    <row r="222" ht="75">
      <c r="A222" s="29" t="s">
        <v>34</v>
      </c>
      <c r="B222" s="36"/>
      <c r="C222" s="37"/>
      <c r="D222" s="37"/>
      <c r="E222" s="31" t="s">
        <v>331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332</v>
      </c>
      <c r="D223" s="29" t="s">
        <v>27</v>
      </c>
      <c r="E223" s="31" t="s">
        <v>333</v>
      </c>
      <c r="F223" s="32" t="s">
        <v>117</v>
      </c>
      <c r="G223" s="33">
        <v>4.7999999999999998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43" t="s">
        <v>27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334</v>
      </c>
      <c r="F225" s="37"/>
      <c r="G225" s="37"/>
      <c r="H225" s="37"/>
      <c r="I225" s="37"/>
      <c r="J225" s="38"/>
    </row>
    <row r="226" ht="75">
      <c r="A226" s="29" t="s">
        <v>34</v>
      </c>
      <c r="B226" s="36"/>
      <c r="C226" s="37"/>
      <c r="D226" s="37"/>
      <c r="E226" s="31" t="s">
        <v>335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336</v>
      </c>
      <c r="D227" s="29" t="s">
        <v>27</v>
      </c>
      <c r="E227" s="31" t="s">
        <v>337</v>
      </c>
      <c r="F227" s="32" t="s">
        <v>117</v>
      </c>
      <c r="G227" s="33">
        <v>4.7999999999999998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338</v>
      </c>
      <c r="F228" s="37"/>
      <c r="G228" s="37"/>
      <c r="H228" s="37"/>
      <c r="I228" s="37"/>
      <c r="J228" s="38"/>
    </row>
    <row r="229">
      <c r="A229" s="29" t="s">
        <v>32</v>
      </c>
      <c r="B229" s="36"/>
      <c r="C229" s="37"/>
      <c r="D229" s="37"/>
      <c r="E229" s="39" t="s">
        <v>339</v>
      </c>
      <c r="F229" s="37"/>
      <c r="G229" s="37"/>
      <c r="H229" s="37"/>
      <c r="I229" s="37"/>
      <c r="J229" s="38"/>
    </row>
    <row r="230" ht="45">
      <c r="A230" s="29" t="s">
        <v>34</v>
      </c>
      <c r="B230" s="36"/>
      <c r="C230" s="37"/>
      <c r="D230" s="37"/>
      <c r="E230" s="31" t="s">
        <v>340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341</v>
      </c>
      <c r="D231" s="29" t="s">
        <v>27</v>
      </c>
      <c r="E231" s="31" t="s">
        <v>342</v>
      </c>
      <c r="F231" s="32" t="s">
        <v>117</v>
      </c>
      <c r="G231" s="33">
        <v>76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30</v>
      </c>
      <c r="B232" s="36"/>
      <c r="C232" s="37"/>
      <c r="D232" s="37"/>
      <c r="E232" s="31" t="s">
        <v>343</v>
      </c>
      <c r="F232" s="37"/>
      <c r="G232" s="37"/>
      <c r="H232" s="37"/>
      <c r="I232" s="37"/>
      <c r="J232" s="38"/>
    </row>
    <row r="233" ht="45">
      <c r="A233" s="29" t="s">
        <v>32</v>
      </c>
      <c r="B233" s="36"/>
      <c r="C233" s="37"/>
      <c r="D233" s="37"/>
      <c r="E233" s="39" t="s">
        <v>344</v>
      </c>
      <c r="F233" s="37"/>
      <c r="G233" s="37"/>
      <c r="H233" s="37"/>
      <c r="I233" s="37"/>
      <c r="J233" s="38"/>
    </row>
    <row r="234" ht="45">
      <c r="A234" s="29" t="s">
        <v>34</v>
      </c>
      <c r="B234" s="36"/>
      <c r="C234" s="37"/>
      <c r="D234" s="37"/>
      <c r="E234" s="31" t="s">
        <v>340</v>
      </c>
      <c r="F234" s="37"/>
      <c r="G234" s="37"/>
      <c r="H234" s="37"/>
      <c r="I234" s="37"/>
      <c r="J234" s="38"/>
    </row>
    <row r="235" ht="30">
      <c r="A235" s="29" t="s">
        <v>25</v>
      </c>
      <c r="B235" s="29">
        <v>56</v>
      </c>
      <c r="C235" s="30" t="s">
        <v>345</v>
      </c>
      <c r="D235" s="29" t="s">
        <v>27</v>
      </c>
      <c r="E235" s="31" t="s">
        <v>346</v>
      </c>
      <c r="F235" s="32" t="s">
        <v>117</v>
      </c>
      <c r="G235" s="33">
        <v>30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347</v>
      </c>
      <c r="F236" s="37"/>
      <c r="G236" s="37"/>
      <c r="H236" s="37"/>
      <c r="I236" s="37"/>
      <c r="J236" s="38"/>
    </row>
    <row r="237" ht="30">
      <c r="A237" s="29" t="s">
        <v>32</v>
      </c>
      <c r="B237" s="36"/>
      <c r="C237" s="37"/>
      <c r="D237" s="37"/>
      <c r="E237" s="39" t="s">
        <v>348</v>
      </c>
      <c r="F237" s="37"/>
      <c r="G237" s="37"/>
      <c r="H237" s="37"/>
      <c r="I237" s="37"/>
      <c r="J237" s="38"/>
    </row>
    <row r="238" ht="165">
      <c r="A238" s="29" t="s">
        <v>34</v>
      </c>
      <c r="B238" s="36"/>
      <c r="C238" s="37"/>
      <c r="D238" s="37"/>
      <c r="E238" s="31" t="s">
        <v>349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350</v>
      </c>
      <c r="D239" s="29" t="s">
        <v>27</v>
      </c>
      <c r="E239" s="31" t="s">
        <v>351</v>
      </c>
      <c r="F239" s="32" t="s">
        <v>96</v>
      </c>
      <c r="G239" s="33">
        <v>16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352</v>
      </c>
      <c r="F240" s="37"/>
      <c r="G240" s="37"/>
      <c r="H240" s="37"/>
      <c r="I240" s="37"/>
      <c r="J240" s="38"/>
    </row>
    <row r="241" ht="45">
      <c r="A241" s="29" t="s">
        <v>32</v>
      </c>
      <c r="B241" s="36"/>
      <c r="C241" s="37"/>
      <c r="D241" s="37"/>
      <c r="E241" s="39" t="s">
        <v>353</v>
      </c>
      <c r="F241" s="37"/>
      <c r="G241" s="37"/>
      <c r="H241" s="37"/>
      <c r="I241" s="37"/>
      <c r="J241" s="38"/>
    </row>
    <row r="242" ht="150">
      <c r="A242" s="29" t="s">
        <v>34</v>
      </c>
      <c r="B242" s="36"/>
      <c r="C242" s="37"/>
      <c r="D242" s="37"/>
      <c r="E242" s="31" t="s">
        <v>354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355</v>
      </c>
      <c r="D243" s="29" t="s">
        <v>27</v>
      </c>
      <c r="E243" s="31" t="s">
        <v>356</v>
      </c>
      <c r="F243" s="32" t="s">
        <v>96</v>
      </c>
      <c r="G243" s="33">
        <v>1.5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31" t="s">
        <v>357</v>
      </c>
      <c r="F244" s="37"/>
      <c r="G244" s="37"/>
      <c r="H244" s="37"/>
      <c r="I244" s="37"/>
      <c r="J244" s="38"/>
    </row>
    <row r="245">
      <c r="A245" s="29" t="s">
        <v>32</v>
      </c>
      <c r="B245" s="36"/>
      <c r="C245" s="37"/>
      <c r="D245" s="37"/>
      <c r="E245" s="39" t="s">
        <v>358</v>
      </c>
      <c r="F245" s="37"/>
      <c r="G245" s="37"/>
      <c r="H245" s="37"/>
      <c r="I245" s="37"/>
      <c r="J245" s="38"/>
    </row>
    <row r="246" ht="150">
      <c r="A246" s="29" t="s">
        <v>34</v>
      </c>
      <c r="B246" s="36"/>
      <c r="C246" s="37"/>
      <c r="D246" s="37"/>
      <c r="E246" s="31" t="s">
        <v>359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360</v>
      </c>
      <c r="D247" s="29" t="s">
        <v>27</v>
      </c>
      <c r="E247" s="31" t="s">
        <v>361</v>
      </c>
      <c r="F247" s="32" t="s">
        <v>75</v>
      </c>
      <c r="G247" s="33">
        <v>1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30">
      <c r="A248" s="29" t="s">
        <v>30</v>
      </c>
      <c r="B248" s="36"/>
      <c r="C248" s="37"/>
      <c r="D248" s="37"/>
      <c r="E248" s="31" t="s">
        <v>362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363</v>
      </c>
      <c r="F249" s="37"/>
      <c r="G249" s="37"/>
      <c r="H249" s="37"/>
      <c r="I249" s="37"/>
      <c r="J249" s="38"/>
    </row>
    <row r="250" ht="90">
      <c r="A250" s="29" t="s">
        <v>34</v>
      </c>
      <c r="B250" s="36"/>
      <c r="C250" s="37"/>
      <c r="D250" s="37"/>
      <c r="E250" s="31" t="s">
        <v>364</v>
      </c>
      <c r="F250" s="37"/>
      <c r="G250" s="37"/>
      <c r="H250" s="37"/>
      <c r="I250" s="37"/>
      <c r="J250" s="38"/>
    </row>
    <row r="251">
      <c r="A251" s="29" t="s">
        <v>25</v>
      </c>
      <c r="B251" s="29">
        <v>60</v>
      </c>
      <c r="C251" s="30" t="s">
        <v>365</v>
      </c>
      <c r="D251" s="29" t="s">
        <v>27</v>
      </c>
      <c r="E251" s="31" t="s">
        <v>366</v>
      </c>
      <c r="F251" s="32" t="s">
        <v>102</v>
      </c>
      <c r="G251" s="33">
        <v>2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>
      <c r="A252" s="29" t="s">
        <v>30</v>
      </c>
      <c r="B252" s="36"/>
      <c r="C252" s="37"/>
      <c r="D252" s="37"/>
      <c r="E252" s="31" t="s">
        <v>367</v>
      </c>
      <c r="F252" s="37"/>
      <c r="G252" s="37"/>
      <c r="H252" s="37"/>
      <c r="I252" s="37"/>
      <c r="J252" s="38"/>
    </row>
    <row r="253">
      <c r="A253" s="29" t="s">
        <v>32</v>
      </c>
      <c r="B253" s="36"/>
      <c r="C253" s="37"/>
      <c r="D253" s="37"/>
      <c r="E253" s="39" t="s">
        <v>368</v>
      </c>
      <c r="F253" s="37"/>
      <c r="G253" s="37"/>
      <c r="H253" s="37"/>
      <c r="I253" s="37"/>
      <c r="J253" s="38"/>
    </row>
    <row r="254" ht="150">
      <c r="A254" s="29" t="s">
        <v>34</v>
      </c>
      <c r="B254" s="40"/>
      <c r="C254" s="41"/>
      <c r="D254" s="41"/>
      <c r="E254" s="31" t="s">
        <v>369</v>
      </c>
      <c r="F254" s="41"/>
      <c r="G254" s="41"/>
      <c r="H254" s="41"/>
      <c r="I254" s="41"/>
      <c r="J25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370</v>
      </c>
      <c r="I3" s="16">
        <f>SUMIFS(I8:I38,A8:A38,"SD")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370</v>
      </c>
      <c r="D4" s="13"/>
      <c r="E4" s="14" t="s">
        <v>371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92</v>
      </c>
      <c r="D8" s="26"/>
      <c r="E8" s="23" t="s">
        <v>93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372</v>
      </c>
      <c r="D9" s="29" t="s">
        <v>27</v>
      </c>
      <c r="E9" s="31" t="s">
        <v>373</v>
      </c>
      <c r="F9" s="32" t="s">
        <v>102</v>
      </c>
      <c r="G9" s="33">
        <v>6.75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374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375</v>
      </c>
      <c r="F11" s="37"/>
      <c r="G11" s="37"/>
      <c r="H11" s="37"/>
      <c r="I11" s="37"/>
      <c r="J11" s="38"/>
    </row>
    <row r="12" ht="120">
      <c r="A12" s="29" t="s">
        <v>34</v>
      </c>
      <c r="B12" s="36"/>
      <c r="C12" s="37"/>
      <c r="D12" s="37"/>
      <c r="E12" s="31" t="s">
        <v>114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100</v>
      </c>
      <c r="D13" s="29" t="s">
        <v>27</v>
      </c>
      <c r="E13" s="31" t="s">
        <v>101</v>
      </c>
      <c r="F13" s="32" t="s">
        <v>102</v>
      </c>
      <c r="G13" s="33">
        <v>6.75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376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375</v>
      </c>
      <c r="F15" s="37"/>
      <c r="G15" s="37"/>
      <c r="H15" s="37"/>
      <c r="I15" s="37"/>
      <c r="J15" s="38"/>
    </row>
    <row r="16" ht="120">
      <c r="A16" s="29" t="s">
        <v>34</v>
      </c>
      <c r="B16" s="36"/>
      <c r="C16" s="37"/>
      <c r="D16" s="37"/>
      <c r="E16" s="31" t="s">
        <v>114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173</v>
      </c>
      <c r="D17" s="29" t="s">
        <v>27</v>
      </c>
      <c r="E17" s="31" t="s">
        <v>174</v>
      </c>
      <c r="F17" s="32" t="s">
        <v>96</v>
      </c>
      <c r="G17" s="33">
        <v>45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377</v>
      </c>
      <c r="F19" s="37"/>
      <c r="G19" s="37"/>
      <c r="H19" s="37"/>
      <c r="I19" s="37"/>
      <c r="J19" s="38"/>
    </row>
    <row r="20" ht="75">
      <c r="A20" s="29" t="s">
        <v>34</v>
      </c>
      <c r="B20" s="36"/>
      <c r="C20" s="37"/>
      <c r="D20" s="37"/>
      <c r="E20" s="31" t="s">
        <v>378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379</v>
      </c>
      <c r="D21" s="29" t="s">
        <v>27</v>
      </c>
      <c r="E21" s="31" t="s">
        <v>380</v>
      </c>
      <c r="F21" s="32" t="s">
        <v>102</v>
      </c>
      <c r="G21" s="33">
        <v>13.5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381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382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383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186</v>
      </c>
      <c r="D25" s="26"/>
      <c r="E25" s="23" t="s">
        <v>187</v>
      </c>
      <c r="F25" s="26"/>
      <c r="G25" s="26"/>
      <c r="H25" s="26"/>
      <c r="I25" s="27">
        <f>SUMIFS(I26:I29,A26:A29,"P")</f>
        <v>0</v>
      </c>
      <c r="J25" s="28"/>
    </row>
    <row r="26">
      <c r="A26" s="29" t="s">
        <v>25</v>
      </c>
      <c r="B26" s="29">
        <v>5</v>
      </c>
      <c r="C26" s="30" t="s">
        <v>198</v>
      </c>
      <c r="D26" s="29" t="s">
        <v>27</v>
      </c>
      <c r="E26" s="31" t="s">
        <v>199</v>
      </c>
      <c r="F26" s="32" t="s">
        <v>96</v>
      </c>
      <c r="G26" s="33">
        <v>45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384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377</v>
      </c>
      <c r="F28" s="37"/>
      <c r="G28" s="37"/>
      <c r="H28" s="37"/>
      <c r="I28" s="37"/>
      <c r="J28" s="38"/>
    </row>
    <row r="29" ht="105">
      <c r="A29" s="29" t="s">
        <v>34</v>
      </c>
      <c r="B29" s="36"/>
      <c r="C29" s="37"/>
      <c r="D29" s="37"/>
      <c r="E29" s="31" t="s">
        <v>385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223</v>
      </c>
      <c r="D30" s="26"/>
      <c r="E30" s="23" t="s">
        <v>224</v>
      </c>
      <c r="F30" s="26"/>
      <c r="G30" s="26"/>
      <c r="H30" s="26"/>
      <c r="I30" s="27">
        <f>SUMIFS(I31:I38,A31:A38,"P")</f>
        <v>0</v>
      </c>
      <c r="J30" s="28"/>
    </row>
    <row r="31">
      <c r="A31" s="29" t="s">
        <v>25</v>
      </c>
      <c r="B31" s="29">
        <v>6</v>
      </c>
      <c r="C31" s="30" t="s">
        <v>386</v>
      </c>
      <c r="D31" s="29" t="s">
        <v>27</v>
      </c>
      <c r="E31" s="31" t="s">
        <v>387</v>
      </c>
      <c r="F31" s="32" t="s">
        <v>96</v>
      </c>
      <c r="G31" s="33">
        <v>45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388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377</v>
      </c>
      <c r="F33" s="37"/>
      <c r="G33" s="37"/>
      <c r="H33" s="37"/>
      <c r="I33" s="37"/>
      <c r="J33" s="38"/>
    </row>
    <row r="34" ht="90">
      <c r="A34" s="29" t="s">
        <v>34</v>
      </c>
      <c r="B34" s="36"/>
      <c r="C34" s="37"/>
      <c r="D34" s="37"/>
      <c r="E34" s="31" t="s">
        <v>239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389</v>
      </c>
      <c r="D35" s="29" t="s">
        <v>27</v>
      </c>
      <c r="E35" s="31" t="s">
        <v>390</v>
      </c>
      <c r="F35" s="32" t="s">
        <v>96</v>
      </c>
      <c r="G35" s="33">
        <v>45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377</v>
      </c>
      <c r="F37" s="37"/>
      <c r="G37" s="37"/>
      <c r="H37" s="37"/>
      <c r="I37" s="37"/>
      <c r="J37" s="38"/>
    </row>
    <row r="38" ht="150">
      <c r="A38" s="29" t="s">
        <v>34</v>
      </c>
      <c r="B38" s="40"/>
      <c r="C38" s="41"/>
      <c r="D38" s="41"/>
      <c r="E38" s="31" t="s">
        <v>391</v>
      </c>
      <c r="F38" s="41"/>
      <c r="G38" s="41"/>
      <c r="H38" s="41"/>
      <c r="I38" s="41"/>
      <c r="J3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392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392</v>
      </c>
      <c r="D4" s="13"/>
      <c r="E4" s="14" t="s">
        <v>393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92</v>
      </c>
      <c r="D8" s="26"/>
      <c r="E8" s="23" t="s">
        <v>93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110</v>
      </c>
      <c r="D9" s="29" t="s">
        <v>27</v>
      </c>
      <c r="E9" s="31" t="s">
        <v>111</v>
      </c>
      <c r="F9" s="32" t="s">
        <v>102</v>
      </c>
      <c r="G9" s="33">
        <v>8.6400000000000006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60">
      <c r="A10" s="29" t="s">
        <v>30</v>
      </c>
      <c r="B10" s="36"/>
      <c r="C10" s="37"/>
      <c r="D10" s="37"/>
      <c r="E10" s="31" t="s">
        <v>112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394</v>
      </c>
      <c r="F11" s="37"/>
      <c r="G11" s="37"/>
      <c r="H11" s="37"/>
      <c r="I11" s="37"/>
      <c r="J11" s="38"/>
    </row>
    <row r="12" ht="120">
      <c r="A12" s="29" t="s">
        <v>34</v>
      </c>
      <c r="B12" s="36"/>
      <c r="C12" s="37"/>
      <c r="D12" s="37"/>
      <c r="E12" s="31" t="s">
        <v>114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115</v>
      </c>
      <c r="D13" s="29" t="s">
        <v>27</v>
      </c>
      <c r="E13" s="31" t="s">
        <v>116</v>
      </c>
      <c r="F13" s="32" t="s">
        <v>117</v>
      </c>
      <c r="G13" s="33">
        <v>12.199999999999999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118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395</v>
      </c>
      <c r="F15" s="37"/>
      <c r="G15" s="37"/>
      <c r="H15" s="37"/>
      <c r="I15" s="37"/>
      <c r="J15" s="38"/>
    </row>
    <row r="16" ht="30">
      <c r="A16" s="29" t="s">
        <v>34</v>
      </c>
      <c r="B16" s="36"/>
      <c r="C16" s="37"/>
      <c r="D16" s="37"/>
      <c r="E16" s="31" t="s">
        <v>120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223</v>
      </c>
      <c r="D17" s="26"/>
      <c r="E17" s="23" t="s">
        <v>224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396</v>
      </c>
      <c r="D18" s="29" t="s">
        <v>27</v>
      </c>
      <c r="E18" s="31" t="s">
        <v>397</v>
      </c>
      <c r="F18" s="32" t="s">
        <v>96</v>
      </c>
      <c r="G18" s="33">
        <v>60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398</v>
      </c>
      <c r="F20" s="37"/>
      <c r="G20" s="37"/>
      <c r="H20" s="37"/>
      <c r="I20" s="37"/>
      <c r="J20" s="38"/>
    </row>
    <row r="21" ht="120">
      <c r="A21" s="29" t="s">
        <v>34</v>
      </c>
      <c r="B21" s="36"/>
      <c r="C21" s="37"/>
      <c r="D21" s="37"/>
      <c r="E21" s="31" t="s">
        <v>399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250</v>
      </c>
      <c r="D22" s="29" t="s">
        <v>27</v>
      </c>
      <c r="E22" s="31" t="s">
        <v>251</v>
      </c>
      <c r="F22" s="32" t="s">
        <v>96</v>
      </c>
      <c r="G22" s="33">
        <v>72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252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400</v>
      </c>
      <c r="F24" s="37"/>
      <c r="G24" s="37"/>
      <c r="H24" s="37"/>
      <c r="I24" s="37"/>
      <c r="J24" s="38"/>
    </row>
    <row r="25" ht="75">
      <c r="A25" s="29" t="s">
        <v>34</v>
      </c>
      <c r="B25" s="36"/>
      <c r="C25" s="37"/>
      <c r="D25" s="37"/>
      <c r="E25" s="31" t="s">
        <v>249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254</v>
      </c>
      <c r="D26" s="29" t="s">
        <v>27</v>
      </c>
      <c r="E26" s="31" t="s">
        <v>255</v>
      </c>
      <c r="F26" s="32" t="s">
        <v>96</v>
      </c>
      <c r="G26" s="33">
        <v>72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256</v>
      </c>
      <c r="F27" s="37"/>
      <c r="G27" s="37"/>
      <c r="H27" s="37"/>
      <c r="I27" s="37"/>
      <c r="J27" s="38"/>
    </row>
    <row r="28" ht="30">
      <c r="A28" s="29" t="s">
        <v>32</v>
      </c>
      <c r="B28" s="36"/>
      <c r="C28" s="37"/>
      <c r="D28" s="37"/>
      <c r="E28" s="39" t="s">
        <v>401</v>
      </c>
      <c r="F28" s="37"/>
      <c r="G28" s="37"/>
      <c r="H28" s="37"/>
      <c r="I28" s="37"/>
      <c r="J28" s="38"/>
    </row>
    <row r="29" ht="165">
      <c r="A29" s="29" t="s">
        <v>34</v>
      </c>
      <c r="B29" s="36"/>
      <c r="C29" s="37"/>
      <c r="D29" s="37"/>
      <c r="E29" s="31" t="s">
        <v>258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259</v>
      </c>
      <c r="D30" s="29" t="s">
        <v>27</v>
      </c>
      <c r="E30" s="31" t="s">
        <v>260</v>
      </c>
      <c r="F30" s="32" t="s">
        <v>96</v>
      </c>
      <c r="G30" s="33">
        <v>60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402</v>
      </c>
      <c r="F32" s="37"/>
      <c r="G32" s="37"/>
      <c r="H32" s="37"/>
      <c r="I32" s="37"/>
      <c r="J32" s="38"/>
    </row>
    <row r="33" ht="195">
      <c r="A33" s="29" t="s">
        <v>34</v>
      </c>
      <c r="B33" s="36"/>
      <c r="C33" s="37"/>
      <c r="D33" s="37"/>
      <c r="E33" s="31" t="s">
        <v>262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284</v>
      </c>
      <c r="D34" s="26"/>
      <c r="E34" s="23" t="s">
        <v>285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7</v>
      </c>
      <c r="C35" s="30" t="s">
        <v>332</v>
      </c>
      <c r="D35" s="29" t="s">
        <v>27</v>
      </c>
      <c r="E35" s="31" t="s">
        <v>333</v>
      </c>
      <c r="F35" s="32" t="s">
        <v>117</v>
      </c>
      <c r="G35" s="33">
        <v>12.199999999999999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9" t="s">
        <v>403</v>
      </c>
      <c r="F37" s="37"/>
      <c r="G37" s="37"/>
      <c r="H37" s="37"/>
      <c r="I37" s="37"/>
      <c r="J37" s="38"/>
    </row>
    <row r="38" ht="75">
      <c r="A38" s="29" t="s">
        <v>34</v>
      </c>
      <c r="B38" s="36"/>
      <c r="C38" s="37"/>
      <c r="D38" s="37"/>
      <c r="E38" s="31" t="s">
        <v>335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336</v>
      </c>
      <c r="D39" s="29" t="s">
        <v>27</v>
      </c>
      <c r="E39" s="31" t="s">
        <v>337</v>
      </c>
      <c r="F39" s="32" t="s">
        <v>117</v>
      </c>
      <c r="G39" s="33">
        <v>12.199999999999999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338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403</v>
      </c>
      <c r="F41" s="37"/>
      <c r="G41" s="37"/>
      <c r="H41" s="37"/>
      <c r="I41" s="37"/>
      <c r="J41" s="38"/>
    </row>
    <row r="42" ht="45">
      <c r="A42" s="29" t="s">
        <v>34</v>
      </c>
      <c r="B42" s="40"/>
      <c r="C42" s="41"/>
      <c r="D42" s="41"/>
      <c r="E42" s="31" t="s">
        <v>340</v>
      </c>
      <c r="F42" s="41"/>
      <c r="G42" s="41"/>
      <c r="H42" s="41"/>
      <c r="I42" s="41"/>
      <c r="J4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404</v>
      </c>
      <c r="I3" s="16">
        <f>SUMIFS(I8:I292,A8:A292,"SD")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404</v>
      </c>
      <c r="D4" s="13"/>
      <c r="E4" s="14" t="s">
        <v>405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SUMIFS(I9:I32,A9:A32,"P")</f>
        <v>0</v>
      </c>
      <c r="J8" s="28"/>
    </row>
    <row r="9" ht="30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221.69999999999999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406</v>
      </c>
      <c r="F11" s="37"/>
      <c r="G11" s="37"/>
      <c r="H11" s="37"/>
      <c r="I11" s="37"/>
      <c r="J11" s="38"/>
    </row>
    <row r="12" ht="165">
      <c r="A12" s="29" t="s">
        <v>34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86</v>
      </c>
      <c r="D13" s="29" t="s">
        <v>27</v>
      </c>
      <c r="E13" s="31" t="s">
        <v>87</v>
      </c>
      <c r="F13" s="32" t="s">
        <v>83</v>
      </c>
      <c r="G13" s="33">
        <v>24.149999999999999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407</v>
      </c>
      <c r="F15" s="37"/>
      <c r="G15" s="37"/>
      <c r="H15" s="37"/>
      <c r="I15" s="37"/>
      <c r="J15" s="38"/>
    </row>
    <row r="16" ht="165">
      <c r="A16" s="29" t="s">
        <v>34</v>
      </c>
      <c r="B16" s="36"/>
      <c r="C16" s="37"/>
      <c r="D16" s="37"/>
      <c r="E16" s="31" t="s">
        <v>85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408</v>
      </c>
      <c r="D17" s="29" t="s">
        <v>27</v>
      </c>
      <c r="E17" s="31" t="s">
        <v>409</v>
      </c>
      <c r="F17" s="32" t="s">
        <v>83</v>
      </c>
      <c r="G17" s="33">
        <v>0.27500000000000002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410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411</v>
      </c>
      <c r="F19" s="37"/>
      <c r="G19" s="37"/>
      <c r="H19" s="37"/>
      <c r="I19" s="37"/>
      <c r="J19" s="38"/>
    </row>
    <row r="20" ht="165">
      <c r="A20" s="29" t="s">
        <v>34</v>
      </c>
      <c r="B20" s="36"/>
      <c r="C20" s="37"/>
      <c r="D20" s="37"/>
      <c r="E20" s="31" t="s">
        <v>85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412</v>
      </c>
      <c r="D21" s="29" t="s">
        <v>27</v>
      </c>
      <c r="E21" s="31" t="s">
        <v>413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414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415</v>
      </c>
      <c r="F23" s="37"/>
      <c r="G23" s="37"/>
      <c r="H23" s="37"/>
      <c r="I23" s="37"/>
      <c r="J23" s="38"/>
    </row>
    <row r="24" ht="60">
      <c r="A24" s="29" t="s">
        <v>34</v>
      </c>
      <c r="B24" s="36"/>
      <c r="C24" s="37"/>
      <c r="D24" s="37"/>
      <c r="E24" s="31" t="s">
        <v>416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417</v>
      </c>
      <c r="D25" s="29" t="s">
        <v>27</v>
      </c>
      <c r="E25" s="31" t="s">
        <v>418</v>
      </c>
      <c r="F25" s="32" t="s">
        <v>75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415</v>
      </c>
      <c r="F27" s="37"/>
      <c r="G27" s="37"/>
      <c r="H27" s="37"/>
      <c r="I27" s="37"/>
      <c r="J27" s="38"/>
    </row>
    <row r="28" ht="30">
      <c r="A28" s="29" t="s">
        <v>34</v>
      </c>
      <c r="B28" s="36"/>
      <c r="C28" s="37"/>
      <c r="D28" s="37"/>
      <c r="E28" s="31" t="s">
        <v>60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419</v>
      </c>
      <c r="D29" s="29" t="s">
        <v>27</v>
      </c>
      <c r="E29" s="31" t="s">
        <v>420</v>
      </c>
      <c r="F29" s="32" t="s">
        <v>75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421</v>
      </c>
      <c r="F31" s="37"/>
      <c r="G31" s="37"/>
      <c r="H31" s="37"/>
      <c r="I31" s="37"/>
      <c r="J31" s="38"/>
    </row>
    <row r="32" ht="90">
      <c r="A32" s="29" t="s">
        <v>34</v>
      </c>
      <c r="B32" s="36"/>
      <c r="C32" s="37"/>
      <c r="D32" s="37"/>
      <c r="E32" s="31" t="s">
        <v>422</v>
      </c>
      <c r="F32" s="37"/>
      <c r="G32" s="37"/>
      <c r="H32" s="37"/>
      <c r="I32" s="37"/>
      <c r="J32" s="38"/>
    </row>
    <row r="33">
      <c r="A33" s="23" t="s">
        <v>22</v>
      </c>
      <c r="B33" s="24"/>
      <c r="C33" s="25" t="s">
        <v>92</v>
      </c>
      <c r="D33" s="26"/>
      <c r="E33" s="23" t="s">
        <v>93</v>
      </c>
      <c r="F33" s="26"/>
      <c r="G33" s="26"/>
      <c r="H33" s="26"/>
      <c r="I33" s="27">
        <f>SUMIFS(I34:I97,A34:A97,"P")</f>
        <v>0</v>
      </c>
      <c r="J33" s="28"/>
    </row>
    <row r="34">
      <c r="A34" s="29" t="s">
        <v>25</v>
      </c>
      <c r="B34" s="29">
        <v>7</v>
      </c>
      <c r="C34" s="30" t="s">
        <v>423</v>
      </c>
      <c r="D34" s="29" t="s">
        <v>27</v>
      </c>
      <c r="E34" s="31" t="s">
        <v>424</v>
      </c>
      <c r="F34" s="32" t="s">
        <v>96</v>
      </c>
      <c r="G34" s="33">
        <v>150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425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426</v>
      </c>
      <c r="F36" s="37"/>
      <c r="G36" s="37"/>
      <c r="H36" s="37"/>
      <c r="I36" s="37"/>
      <c r="J36" s="38"/>
    </row>
    <row r="37" ht="90">
      <c r="A37" s="29" t="s">
        <v>34</v>
      </c>
      <c r="B37" s="36"/>
      <c r="C37" s="37"/>
      <c r="D37" s="37"/>
      <c r="E37" s="31" t="s">
        <v>427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428</v>
      </c>
      <c r="D38" s="29" t="s">
        <v>27</v>
      </c>
      <c r="E38" s="31" t="s">
        <v>429</v>
      </c>
      <c r="F38" s="32" t="s">
        <v>117</v>
      </c>
      <c r="G38" s="33">
        <v>30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430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431</v>
      </c>
      <c r="F40" s="37"/>
      <c r="G40" s="37"/>
      <c r="H40" s="37"/>
      <c r="I40" s="37"/>
      <c r="J40" s="38"/>
    </row>
    <row r="41" ht="120">
      <c r="A41" s="29" t="s">
        <v>34</v>
      </c>
      <c r="B41" s="36"/>
      <c r="C41" s="37"/>
      <c r="D41" s="37"/>
      <c r="E41" s="31" t="s">
        <v>432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124</v>
      </c>
      <c r="D42" s="29" t="s">
        <v>27</v>
      </c>
      <c r="E42" s="31" t="s">
        <v>125</v>
      </c>
      <c r="F42" s="32" t="s">
        <v>102</v>
      </c>
      <c r="G42" s="33">
        <v>13.199999999999999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126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433</v>
      </c>
      <c r="F44" s="37"/>
      <c r="G44" s="37"/>
      <c r="H44" s="37"/>
      <c r="I44" s="37"/>
      <c r="J44" s="38"/>
    </row>
    <row r="45" ht="75">
      <c r="A45" s="29" t="s">
        <v>34</v>
      </c>
      <c r="B45" s="36"/>
      <c r="C45" s="37"/>
      <c r="D45" s="37"/>
      <c r="E45" s="31" t="s">
        <v>128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434</v>
      </c>
      <c r="D46" s="29" t="s">
        <v>27</v>
      </c>
      <c r="E46" s="31" t="s">
        <v>435</v>
      </c>
      <c r="F46" s="32" t="s">
        <v>102</v>
      </c>
      <c r="G46" s="33">
        <v>27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436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437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438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129</v>
      </c>
      <c r="D50" s="29" t="s">
        <v>27</v>
      </c>
      <c r="E50" s="31" t="s">
        <v>130</v>
      </c>
      <c r="F50" s="32" t="s">
        <v>102</v>
      </c>
      <c r="G50" s="33">
        <v>89.099999999999994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439</v>
      </c>
      <c r="F51" s="37"/>
      <c r="G51" s="37"/>
      <c r="H51" s="37"/>
      <c r="I51" s="37"/>
      <c r="J51" s="38"/>
    </row>
    <row r="52" ht="30">
      <c r="A52" s="29" t="s">
        <v>32</v>
      </c>
      <c r="B52" s="36"/>
      <c r="C52" s="37"/>
      <c r="D52" s="37"/>
      <c r="E52" s="39" t="s">
        <v>440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133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139</v>
      </c>
      <c r="D54" s="29" t="s">
        <v>27</v>
      </c>
      <c r="E54" s="31" t="s">
        <v>140</v>
      </c>
      <c r="F54" s="32" t="s">
        <v>102</v>
      </c>
      <c r="G54" s="33">
        <v>13.199999999999999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141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142</v>
      </c>
      <c r="F56" s="37"/>
      <c r="G56" s="37"/>
      <c r="H56" s="37"/>
      <c r="I56" s="37"/>
      <c r="J56" s="38"/>
    </row>
    <row r="57" ht="405">
      <c r="A57" s="29" t="s">
        <v>34</v>
      </c>
      <c r="B57" s="36"/>
      <c r="C57" s="37"/>
      <c r="D57" s="37"/>
      <c r="E57" s="31" t="s">
        <v>143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441</v>
      </c>
      <c r="D58" s="29" t="s">
        <v>27</v>
      </c>
      <c r="E58" s="31" t="s">
        <v>442</v>
      </c>
      <c r="F58" s="32" t="s">
        <v>102</v>
      </c>
      <c r="G58" s="33">
        <v>21.75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443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444</v>
      </c>
      <c r="F60" s="37"/>
      <c r="G60" s="37"/>
      <c r="H60" s="37"/>
      <c r="I60" s="37"/>
      <c r="J60" s="38"/>
    </row>
    <row r="61" ht="120">
      <c r="A61" s="29" t="s">
        <v>34</v>
      </c>
      <c r="B61" s="36"/>
      <c r="C61" s="37"/>
      <c r="D61" s="37"/>
      <c r="E61" s="31" t="s">
        <v>148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154</v>
      </c>
      <c r="D62" s="29" t="s">
        <v>27</v>
      </c>
      <c r="E62" s="31" t="s">
        <v>155</v>
      </c>
      <c r="F62" s="32" t="s">
        <v>102</v>
      </c>
      <c r="G62" s="33">
        <v>89.099999999999994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445</v>
      </c>
      <c r="F64" s="37"/>
      <c r="G64" s="37"/>
      <c r="H64" s="37"/>
      <c r="I64" s="37"/>
      <c r="J64" s="38"/>
    </row>
    <row r="65" ht="240">
      <c r="A65" s="29" t="s">
        <v>34</v>
      </c>
      <c r="B65" s="36"/>
      <c r="C65" s="37"/>
      <c r="D65" s="37"/>
      <c r="E65" s="31" t="s">
        <v>446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447</v>
      </c>
      <c r="D66" s="29" t="s">
        <v>27</v>
      </c>
      <c r="E66" s="31" t="s">
        <v>448</v>
      </c>
      <c r="F66" s="32" t="s">
        <v>102</v>
      </c>
      <c r="G66" s="33">
        <v>27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449</v>
      </c>
      <c r="F67" s="37"/>
      <c r="G67" s="37"/>
      <c r="H67" s="37"/>
      <c r="I67" s="37"/>
      <c r="J67" s="38"/>
    </row>
    <row r="68" ht="30">
      <c r="A68" s="29" t="s">
        <v>32</v>
      </c>
      <c r="B68" s="36"/>
      <c r="C68" s="37"/>
      <c r="D68" s="37"/>
      <c r="E68" s="39" t="s">
        <v>450</v>
      </c>
      <c r="F68" s="37"/>
      <c r="G68" s="37"/>
      <c r="H68" s="37"/>
      <c r="I68" s="37"/>
      <c r="J68" s="38"/>
    </row>
    <row r="69" ht="390">
      <c r="A69" s="29" t="s">
        <v>34</v>
      </c>
      <c r="B69" s="36"/>
      <c r="C69" s="37"/>
      <c r="D69" s="37"/>
      <c r="E69" s="31" t="s">
        <v>451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173</v>
      </c>
      <c r="D70" s="29" t="s">
        <v>27</v>
      </c>
      <c r="E70" s="31" t="s">
        <v>174</v>
      </c>
      <c r="F70" s="32" t="s">
        <v>96</v>
      </c>
      <c r="G70" s="33">
        <v>77.599999999999994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3" t="s">
        <v>27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452</v>
      </c>
      <c r="F72" s="37"/>
      <c r="G72" s="37"/>
      <c r="H72" s="37"/>
      <c r="I72" s="37"/>
      <c r="J72" s="38"/>
    </row>
    <row r="73" ht="30">
      <c r="A73" s="29" t="s">
        <v>34</v>
      </c>
      <c r="B73" s="36"/>
      <c r="C73" s="37"/>
      <c r="D73" s="37"/>
      <c r="E73" s="31" t="s">
        <v>176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177</v>
      </c>
      <c r="D74" s="29" t="s">
        <v>27</v>
      </c>
      <c r="E74" s="31" t="s">
        <v>178</v>
      </c>
      <c r="F74" s="32" t="s">
        <v>102</v>
      </c>
      <c r="G74" s="33">
        <v>13.199999999999999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453</v>
      </c>
      <c r="F76" s="37"/>
      <c r="G76" s="37"/>
      <c r="H76" s="37"/>
      <c r="I76" s="37"/>
      <c r="J76" s="38"/>
    </row>
    <row r="77" ht="45">
      <c r="A77" s="29" t="s">
        <v>34</v>
      </c>
      <c r="B77" s="36"/>
      <c r="C77" s="37"/>
      <c r="D77" s="37"/>
      <c r="E77" s="31" t="s">
        <v>454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182</v>
      </c>
      <c r="D78" s="29" t="s">
        <v>27</v>
      </c>
      <c r="E78" s="31" t="s">
        <v>183</v>
      </c>
      <c r="F78" s="32" t="s">
        <v>96</v>
      </c>
      <c r="G78" s="33">
        <v>88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455</v>
      </c>
      <c r="F80" s="37"/>
      <c r="G80" s="37"/>
      <c r="H80" s="37"/>
      <c r="I80" s="37"/>
      <c r="J80" s="38"/>
    </row>
    <row r="81" ht="30">
      <c r="A81" s="29" t="s">
        <v>34</v>
      </c>
      <c r="B81" s="36"/>
      <c r="C81" s="37"/>
      <c r="D81" s="37"/>
      <c r="E81" s="31" t="s">
        <v>456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457</v>
      </c>
      <c r="D82" s="29" t="s">
        <v>27</v>
      </c>
      <c r="E82" s="31" t="s">
        <v>458</v>
      </c>
      <c r="F82" s="32" t="s">
        <v>96</v>
      </c>
      <c r="G82" s="33">
        <v>88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455</v>
      </c>
      <c r="F84" s="37"/>
      <c r="G84" s="37"/>
      <c r="H84" s="37"/>
      <c r="I84" s="37"/>
      <c r="J84" s="38"/>
    </row>
    <row r="85" ht="45">
      <c r="A85" s="29" t="s">
        <v>34</v>
      </c>
      <c r="B85" s="36"/>
      <c r="C85" s="37"/>
      <c r="D85" s="37"/>
      <c r="E85" s="31" t="s">
        <v>459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460</v>
      </c>
      <c r="D86" s="29" t="s">
        <v>27</v>
      </c>
      <c r="E86" s="31" t="s">
        <v>461</v>
      </c>
      <c r="F86" s="32" t="s">
        <v>75</v>
      </c>
      <c r="G86" s="33">
        <v>20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462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463</v>
      </c>
      <c r="F88" s="37"/>
      <c r="G88" s="37"/>
      <c r="H88" s="37"/>
      <c r="I88" s="37"/>
      <c r="J88" s="38"/>
    </row>
    <row r="89" ht="150">
      <c r="A89" s="29" t="s">
        <v>34</v>
      </c>
      <c r="B89" s="36"/>
      <c r="C89" s="37"/>
      <c r="D89" s="37"/>
      <c r="E89" s="31" t="s">
        <v>464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465</v>
      </c>
      <c r="D90" s="29" t="s">
        <v>27</v>
      </c>
      <c r="E90" s="31" t="s">
        <v>466</v>
      </c>
      <c r="F90" s="32" t="s">
        <v>96</v>
      </c>
      <c r="G90" s="33">
        <v>24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467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468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469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470</v>
      </c>
      <c r="D94" s="29" t="s">
        <v>27</v>
      </c>
      <c r="E94" s="31" t="s">
        <v>471</v>
      </c>
      <c r="F94" s="32" t="s">
        <v>75</v>
      </c>
      <c r="G94" s="33">
        <v>10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31" t="s">
        <v>472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473</v>
      </c>
      <c r="F96" s="37"/>
      <c r="G96" s="37"/>
      <c r="H96" s="37"/>
      <c r="I96" s="37"/>
      <c r="J96" s="38"/>
    </row>
    <row r="97" ht="150">
      <c r="A97" s="29" t="s">
        <v>34</v>
      </c>
      <c r="B97" s="36"/>
      <c r="C97" s="37"/>
      <c r="D97" s="37"/>
      <c r="E97" s="31" t="s">
        <v>474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186</v>
      </c>
      <c r="D98" s="26"/>
      <c r="E98" s="23" t="s">
        <v>187</v>
      </c>
      <c r="F98" s="26"/>
      <c r="G98" s="26"/>
      <c r="H98" s="26"/>
      <c r="I98" s="27">
        <f>SUMIFS(I99:I106,A99:A106,"P")</f>
        <v>0</v>
      </c>
      <c r="J98" s="28"/>
    </row>
    <row r="99" ht="30">
      <c r="A99" s="29" t="s">
        <v>25</v>
      </c>
      <c r="B99" s="29">
        <v>23</v>
      </c>
      <c r="C99" s="30" t="s">
        <v>475</v>
      </c>
      <c r="D99" s="29" t="s">
        <v>27</v>
      </c>
      <c r="E99" s="31" t="s">
        <v>476</v>
      </c>
      <c r="F99" s="32" t="s">
        <v>75</v>
      </c>
      <c r="G99" s="33">
        <v>264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3" t="s">
        <v>27</v>
      </c>
      <c r="F100" s="37"/>
      <c r="G100" s="37"/>
      <c r="H100" s="37"/>
      <c r="I100" s="37"/>
      <c r="J100" s="38"/>
    </row>
    <row r="101" ht="45">
      <c r="A101" s="29" t="s">
        <v>32</v>
      </c>
      <c r="B101" s="36"/>
      <c r="C101" s="37"/>
      <c r="D101" s="37"/>
      <c r="E101" s="39" t="s">
        <v>477</v>
      </c>
      <c r="F101" s="37"/>
      <c r="G101" s="37"/>
      <c r="H101" s="37"/>
      <c r="I101" s="37"/>
      <c r="J101" s="38"/>
    </row>
    <row r="102" ht="120">
      <c r="A102" s="29" t="s">
        <v>34</v>
      </c>
      <c r="B102" s="36"/>
      <c r="C102" s="37"/>
      <c r="D102" s="37"/>
      <c r="E102" s="31" t="s">
        <v>478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479</v>
      </c>
      <c r="D103" s="29" t="s">
        <v>27</v>
      </c>
      <c r="E103" s="31" t="s">
        <v>480</v>
      </c>
      <c r="F103" s="32" t="s">
        <v>96</v>
      </c>
      <c r="G103" s="33">
        <v>132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481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482</v>
      </c>
      <c r="F105" s="37"/>
      <c r="G105" s="37"/>
      <c r="H105" s="37"/>
      <c r="I105" s="37"/>
      <c r="J105" s="38"/>
    </row>
    <row r="106" ht="180">
      <c r="A106" s="29" t="s">
        <v>34</v>
      </c>
      <c r="B106" s="36"/>
      <c r="C106" s="37"/>
      <c r="D106" s="37"/>
      <c r="E106" s="31" t="s">
        <v>483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484</v>
      </c>
      <c r="D107" s="26"/>
      <c r="E107" s="23" t="s">
        <v>485</v>
      </c>
      <c r="F107" s="26"/>
      <c r="G107" s="26"/>
      <c r="H107" s="26"/>
      <c r="I107" s="27">
        <f>SUMIFS(I108:I143,A108:A143,"P")</f>
        <v>0</v>
      </c>
      <c r="J107" s="28"/>
    </row>
    <row r="108">
      <c r="A108" s="29" t="s">
        <v>25</v>
      </c>
      <c r="B108" s="29">
        <v>25</v>
      </c>
      <c r="C108" s="30" t="s">
        <v>486</v>
      </c>
      <c r="D108" s="29" t="s">
        <v>27</v>
      </c>
      <c r="E108" s="31" t="s">
        <v>487</v>
      </c>
      <c r="F108" s="32" t="s">
        <v>102</v>
      </c>
      <c r="G108" s="33">
        <v>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488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489</v>
      </c>
      <c r="F110" s="37"/>
      <c r="G110" s="37"/>
      <c r="H110" s="37"/>
      <c r="I110" s="37"/>
      <c r="J110" s="38"/>
    </row>
    <row r="111" ht="120">
      <c r="A111" s="29" t="s">
        <v>34</v>
      </c>
      <c r="B111" s="36"/>
      <c r="C111" s="37"/>
      <c r="D111" s="37"/>
      <c r="E111" s="31" t="s">
        <v>490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491</v>
      </c>
      <c r="D112" s="29" t="s">
        <v>27</v>
      </c>
      <c r="E112" s="31" t="s">
        <v>492</v>
      </c>
      <c r="F112" s="32" t="s">
        <v>102</v>
      </c>
      <c r="G112" s="33">
        <v>14.4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493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494</v>
      </c>
      <c r="F114" s="37"/>
      <c r="G114" s="37"/>
      <c r="H114" s="37"/>
      <c r="I114" s="37"/>
      <c r="J114" s="38"/>
    </row>
    <row r="115" ht="120">
      <c r="A115" s="29" t="s">
        <v>34</v>
      </c>
      <c r="B115" s="36"/>
      <c r="C115" s="37"/>
      <c r="D115" s="37"/>
      <c r="E115" s="31" t="s">
        <v>495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496</v>
      </c>
      <c r="D116" s="29" t="s">
        <v>27</v>
      </c>
      <c r="E116" s="31" t="s">
        <v>497</v>
      </c>
      <c r="F116" s="32" t="s">
        <v>102</v>
      </c>
      <c r="G116" s="33">
        <v>2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498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499</v>
      </c>
      <c r="F118" s="37"/>
      <c r="G118" s="37"/>
      <c r="H118" s="37"/>
      <c r="I118" s="37"/>
      <c r="J118" s="38"/>
    </row>
    <row r="119" ht="120">
      <c r="A119" s="29" t="s">
        <v>34</v>
      </c>
      <c r="B119" s="36"/>
      <c r="C119" s="37"/>
      <c r="D119" s="37"/>
      <c r="E119" s="31" t="s">
        <v>490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500</v>
      </c>
      <c r="D120" s="29" t="s">
        <v>27</v>
      </c>
      <c r="E120" s="31" t="s">
        <v>501</v>
      </c>
      <c r="F120" s="32" t="s">
        <v>102</v>
      </c>
      <c r="G120" s="33">
        <v>3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502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330</v>
      </c>
      <c r="F122" s="37"/>
      <c r="G122" s="37"/>
      <c r="H122" s="37"/>
      <c r="I122" s="37"/>
      <c r="J122" s="38"/>
    </row>
    <row r="123" ht="75">
      <c r="A123" s="29" t="s">
        <v>34</v>
      </c>
      <c r="B123" s="36"/>
      <c r="C123" s="37"/>
      <c r="D123" s="37"/>
      <c r="E123" s="31" t="s">
        <v>503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504</v>
      </c>
      <c r="D124" s="29" t="s">
        <v>27</v>
      </c>
      <c r="E124" s="31" t="s">
        <v>505</v>
      </c>
      <c r="F124" s="32" t="s">
        <v>102</v>
      </c>
      <c r="G124" s="33">
        <v>28.148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3" t="s">
        <v>27</v>
      </c>
      <c r="F125" s="37"/>
      <c r="G125" s="37"/>
      <c r="H125" s="37"/>
      <c r="I125" s="37"/>
      <c r="J125" s="38"/>
    </row>
    <row r="126" ht="75">
      <c r="A126" s="29" t="s">
        <v>32</v>
      </c>
      <c r="B126" s="36"/>
      <c r="C126" s="37"/>
      <c r="D126" s="37"/>
      <c r="E126" s="39" t="s">
        <v>506</v>
      </c>
      <c r="F126" s="37"/>
      <c r="G126" s="37"/>
      <c r="H126" s="37"/>
      <c r="I126" s="37"/>
      <c r="J126" s="38"/>
    </row>
    <row r="127" ht="409.5">
      <c r="A127" s="29" t="s">
        <v>34</v>
      </c>
      <c r="B127" s="36"/>
      <c r="C127" s="37"/>
      <c r="D127" s="37"/>
      <c r="E127" s="31" t="s">
        <v>507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508</v>
      </c>
      <c r="D128" s="29" t="s">
        <v>509</v>
      </c>
      <c r="E128" s="31" t="s">
        <v>510</v>
      </c>
      <c r="F128" s="32" t="s">
        <v>117</v>
      </c>
      <c r="G128" s="33">
        <v>171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511</v>
      </c>
      <c r="F129" s="37"/>
      <c r="G129" s="37"/>
      <c r="H129" s="37"/>
      <c r="I129" s="37"/>
      <c r="J129" s="38"/>
    </row>
    <row r="130">
      <c r="A130" s="29" t="s">
        <v>32</v>
      </c>
      <c r="B130" s="36"/>
      <c r="C130" s="37"/>
      <c r="D130" s="37"/>
      <c r="E130" s="39" t="s">
        <v>512</v>
      </c>
      <c r="F130" s="37"/>
      <c r="G130" s="37"/>
      <c r="H130" s="37"/>
      <c r="I130" s="37"/>
      <c r="J130" s="38"/>
    </row>
    <row r="131" ht="375">
      <c r="A131" s="29" t="s">
        <v>34</v>
      </c>
      <c r="B131" s="36"/>
      <c r="C131" s="37"/>
      <c r="D131" s="37"/>
      <c r="E131" s="31" t="s">
        <v>513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514</v>
      </c>
      <c r="D132" s="29" t="s">
        <v>27</v>
      </c>
      <c r="E132" s="31" t="s">
        <v>515</v>
      </c>
      <c r="F132" s="32" t="s">
        <v>83</v>
      </c>
      <c r="G132" s="33">
        <v>5.6299999999999999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1" t="s">
        <v>516</v>
      </c>
      <c r="F133" s="37"/>
      <c r="G133" s="37"/>
      <c r="H133" s="37"/>
      <c r="I133" s="37"/>
      <c r="J133" s="38"/>
    </row>
    <row r="134" ht="30">
      <c r="A134" s="29" t="s">
        <v>32</v>
      </c>
      <c r="B134" s="36"/>
      <c r="C134" s="37"/>
      <c r="D134" s="37"/>
      <c r="E134" s="39" t="s">
        <v>517</v>
      </c>
      <c r="F134" s="37"/>
      <c r="G134" s="37"/>
      <c r="H134" s="37"/>
      <c r="I134" s="37"/>
      <c r="J134" s="38"/>
    </row>
    <row r="135" ht="330">
      <c r="A135" s="29" t="s">
        <v>34</v>
      </c>
      <c r="B135" s="36"/>
      <c r="C135" s="37"/>
      <c r="D135" s="37"/>
      <c r="E135" s="31" t="s">
        <v>518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519</v>
      </c>
      <c r="D136" s="29" t="s">
        <v>520</v>
      </c>
      <c r="E136" s="31" t="s">
        <v>521</v>
      </c>
      <c r="F136" s="32" t="s">
        <v>102</v>
      </c>
      <c r="G136" s="33">
        <v>38.173000000000002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522</v>
      </c>
      <c r="F137" s="37"/>
      <c r="G137" s="37"/>
      <c r="H137" s="37"/>
      <c r="I137" s="37"/>
      <c r="J137" s="38"/>
    </row>
    <row r="138" ht="60">
      <c r="A138" s="29" t="s">
        <v>32</v>
      </c>
      <c r="B138" s="36"/>
      <c r="C138" s="37"/>
      <c r="D138" s="37"/>
      <c r="E138" s="39" t="s">
        <v>523</v>
      </c>
      <c r="F138" s="37"/>
      <c r="G138" s="37"/>
      <c r="H138" s="37"/>
      <c r="I138" s="37"/>
      <c r="J138" s="38"/>
    </row>
    <row r="139" ht="90">
      <c r="A139" s="29" t="s">
        <v>34</v>
      </c>
      <c r="B139" s="36"/>
      <c r="C139" s="37"/>
      <c r="D139" s="37"/>
      <c r="E139" s="31" t="s">
        <v>524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519</v>
      </c>
      <c r="D140" s="29" t="s">
        <v>525</v>
      </c>
      <c r="E140" s="31" t="s">
        <v>521</v>
      </c>
      <c r="F140" s="32" t="s">
        <v>102</v>
      </c>
      <c r="G140" s="33">
        <v>2.0089999999999999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30</v>
      </c>
      <c r="B141" s="36"/>
      <c r="C141" s="37"/>
      <c r="D141" s="37"/>
      <c r="E141" s="31" t="s">
        <v>526</v>
      </c>
      <c r="F141" s="37"/>
      <c r="G141" s="37"/>
      <c r="H141" s="37"/>
      <c r="I141" s="37"/>
      <c r="J141" s="38"/>
    </row>
    <row r="142" ht="60">
      <c r="A142" s="29" t="s">
        <v>32</v>
      </c>
      <c r="B142" s="36"/>
      <c r="C142" s="37"/>
      <c r="D142" s="37"/>
      <c r="E142" s="39" t="s">
        <v>527</v>
      </c>
      <c r="F142" s="37"/>
      <c r="G142" s="37"/>
      <c r="H142" s="37"/>
      <c r="I142" s="37"/>
      <c r="J142" s="38"/>
    </row>
    <row r="143" ht="90">
      <c r="A143" s="29" t="s">
        <v>34</v>
      </c>
      <c r="B143" s="36"/>
      <c r="C143" s="37"/>
      <c r="D143" s="37"/>
      <c r="E143" s="31" t="s">
        <v>524</v>
      </c>
      <c r="F143" s="37"/>
      <c r="G143" s="37"/>
      <c r="H143" s="37"/>
      <c r="I143" s="37"/>
      <c r="J143" s="38"/>
    </row>
    <row r="144">
      <c r="A144" s="23" t="s">
        <v>22</v>
      </c>
      <c r="B144" s="24"/>
      <c r="C144" s="25" t="s">
        <v>212</v>
      </c>
      <c r="D144" s="26"/>
      <c r="E144" s="23" t="s">
        <v>213</v>
      </c>
      <c r="F144" s="26"/>
      <c r="G144" s="26"/>
      <c r="H144" s="26"/>
      <c r="I144" s="27">
        <f>SUMIFS(I145:I200,A145:A200,"P")</f>
        <v>0</v>
      </c>
      <c r="J144" s="28"/>
    </row>
    <row r="145">
      <c r="A145" s="29" t="s">
        <v>25</v>
      </c>
      <c r="B145" s="29">
        <v>34</v>
      </c>
      <c r="C145" s="30" t="s">
        <v>528</v>
      </c>
      <c r="D145" s="29" t="s">
        <v>27</v>
      </c>
      <c r="E145" s="31" t="s">
        <v>529</v>
      </c>
      <c r="F145" s="32" t="s">
        <v>102</v>
      </c>
      <c r="G145" s="33">
        <v>22.77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530</v>
      </c>
      <c r="F146" s="37"/>
      <c r="G146" s="37"/>
      <c r="H146" s="37"/>
      <c r="I146" s="37"/>
      <c r="J146" s="38"/>
    </row>
    <row r="147" ht="60">
      <c r="A147" s="29" t="s">
        <v>32</v>
      </c>
      <c r="B147" s="36"/>
      <c r="C147" s="37"/>
      <c r="D147" s="37"/>
      <c r="E147" s="39" t="s">
        <v>531</v>
      </c>
      <c r="F147" s="37"/>
      <c r="G147" s="37"/>
      <c r="H147" s="37"/>
      <c r="I147" s="37"/>
      <c r="J147" s="38"/>
    </row>
    <row r="148" ht="409.5">
      <c r="A148" s="29" t="s">
        <v>34</v>
      </c>
      <c r="B148" s="36"/>
      <c r="C148" s="37"/>
      <c r="D148" s="37"/>
      <c r="E148" s="31" t="s">
        <v>507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532</v>
      </c>
      <c r="D149" s="29" t="s">
        <v>27</v>
      </c>
      <c r="E149" s="31" t="s">
        <v>533</v>
      </c>
      <c r="F149" s="32" t="s">
        <v>83</v>
      </c>
      <c r="G149" s="33">
        <v>2.2770000000000001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534</v>
      </c>
      <c r="F150" s="37"/>
      <c r="G150" s="37"/>
      <c r="H150" s="37"/>
      <c r="I150" s="37"/>
      <c r="J150" s="38"/>
    </row>
    <row r="151">
      <c r="A151" s="29" t="s">
        <v>32</v>
      </c>
      <c r="B151" s="36"/>
      <c r="C151" s="37"/>
      <c r="D151" s="37"/>
      <c r="E151" s="39" t="s">
        <v>535</v>
      </c>
      <c r="F151" s="37"/>
      <c r="G151" s="37"/>
      <c r="H151" s="37"/>
      <c r="I151" s="37"/>
      <c r="J151" s="38"/>
    </row>
    <row r="152" ht="375">
      <c r="A152" s="29" t="s">
        <v>34</v>
      </c>
      <c r="B152" s="36"/>
      <c r="C152" s="37"/>
      <c r="D152" s="37"/>
      <c r="E152" s="31" t="s">
        <v>513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536</v>
      </c>
      <c r="D153" s="29" t="s">
        <v>27</v>
      </c>
      <c r="E153" s="31" t="s">
        <v>537</v>
      </c>
      <c r="F153" s="32" t="s">
        <v>102</v>
      </c>
      <c r="G153" s="33">
        <v>4.5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538</v>
      </c>
      <c r="F154" s="37"/>
      <c r="G154" s="37"/>
      <c r="H154" s="37"/>
      <c r="I154" s="37"/>
      <c r="J154" s="38"/>
    </row>
    <row r="155">
      <c r="A155" s="29" t="s">
        <v>32</v>
      </c>
      <c r="B155" s="36"/>
      <c r="C155" s="37"/>
      <c r="D155" s="37"/>
      <c r="E155" s="39" t="s">
        <v>539</v>
      </c>
      <c r="F155" s="37"/>
      <c r="G155" s="37"/>
      <c r="H155" s="37"/>
      <c r="I155" s="37"/>
      <c r="J155" s="38"/>
    </row>
    <row r="156" ht="90">
      <c r="A156" s="29" t="s">
        <v>34</v>
      </c>
      <c r="B156" s="36"/>
      <c r="C156" s="37"/>
      <c r="D156" s="37"/>
      <c r="E156" s="31" t="s">
        <v>540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214</v>
      </c>
      <c r="D157" s="29" t="s">
        <v>27</v>
      </c>
      <c r="E157" s="31" t="s">
        <v>215</v>
      </c>
      <c r="F157" s="32" t="s">
        <v>102</v>
      </c>
      <c r="G157" s="33">
        <v>4.2000000000000002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541</v>
      </c>
      <c r="F158" s="37"/>
      <c r="G158" s="37"/>
      <c r="H158" s="37"/>
      <c r="I158" s="37"/>
      <c r="J158" s="38"/>
    </row>
    <row r="159" ht="45">
      <c r="A159" s="29" t="s">
        <v>32</v>
      </c>
      <c r="B159" s="36"/>
      <c r="C159" s="37"/>
      <c r="D159" s="37"/>
      <c r="E159" s="39" t="s">
        <v>542</v>
      </c>
      <c r="F159" s="37"/>
      <c r="G159" s="37"/>
      <c r="H159" s="37"/>
      <c r="I159" s="37"/>
      <c r="J159" s="38"/>
    </row>
    <row r="160" ht="409.5">
      <c r="A160" s="29" t="s">
        <v>34</v>
      </c>
      <c r="B160" s="36"/>
      <c r="C160" s="37"/>
      <c r="D160" s="37"/>
      <c r="E160" s="31" t="s">
        <v>543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544</v>
      </c>
      <c r="D161" s="29" t="s">
        <v>27</v>
      </c>
      <c r="E161" s="31" t="s">
        <v>545</v>
      </c>
      <c r="F161" s="32" t="s">
        <v>102</v>
      </c>
      <c r="G161" s="33">
        <v>20.021999999999998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546</v>
      </c>
      <c r="F162" s="37"/>
      <c r="G162" s="37"/>
      <c r="H162" s="37"/>
      <c r="I162" s="37"/>
      <c r="J162" s="38"/>
    </row>
    <row r="163" ht="60">
      <c r="A163" s="29" t="s">
        <v>32</v>
      </c>
      <c r="B163" s="36"/>
      <c r="C163" s="37"/>
      <c r="D163" s="37"/>
      <c r="E163" s="39" t="s">
        <v>547</v>
      </c>
      <c r="F163" s="37"/>
      <c r="G163" s="37"/>
      <c r="H163" s="37"/>
      <c r="I163" s="37"/>
      <c r="J163" s="38"/>
    </row>
    <row r="164" ht="409.5">
      <c r="A164" s="29" t="s">
        <v>34</v>
      </c>
      <c r="B164" s="36"/>
      <c r="C164" s="37"/>
      <c r="D164" s="37"/>
      <c r="E164" s="31" t="s">
        <v>543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548</v>
      </c>
      <c r="D165" s="29" t="s">
        <v>27</v>
      </c>
      <c r="E165" s="31" t="s">
        <v>549</v>
      </c>
      <c r="F165" s="32" t="s">
        <v>102</v>
      </c>
      <c r="G165" s="33">
        <v>1.9199999999999999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550</v>
      </c>
      <c r="F166" s="37"/>
      <c r="G166" s="37"/>
      <c r="H166" s="37"/>
      <c r="I166" s="37"/>
      <c r="J166" s="38"/>
    </row>
    <row r="167" ht="60">
      <c r="A167" s="29" t="s">
        <v>32</v>
      </c>
      <c r="B167" s="36"/>
      <c r="C167" s="37"/>
      <c r="D167" s="37"/>
      <c r="E167" s="39" t="s">
        <v>547</v>
      </c>
      <c r="F167" s="37"/>
      <c r="G167" s="37"/>
      <c r="H167" s="37"/>
      <c r="I167" s="37"/>
      <c r="J167" s="38"/>
    </row>
    <row r="168" ht="60">
      <c r="A168" s="29" t="s">
        <v>34</v>
      </c>
      <c r="B168" s="36"/>
      <c r="C168" s="37"/>
      <c r="D168" s="37"/>
      <c r="E168" s="31" t="s">
        <v>206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219</v>
      </c>
      <c r="D169" s="29" t="s">
        <v>27</v>
      </c>
      <c r="E169" s="31" t="s">
        <v>220</v>
      </c>
      <c r="F169" s="32" t="s">
        <v>102</v>
      </c>
      <c r="G169" s="33">
        <v>5.4000000000000004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551</v>
      </c>
      <c r="F170" s="37"/>
      <c r="G170" s="37"/>
      <c r="H170" s="37"/>
      <c r="I170" s="37"/>
      <c r="J170" s="38"/>
    </row>
    <row r="171" ht="45">
      <c r="A171" s="29" t="s">
        <v>32</v>
      </c>
      <c r="B171" s="36"/>
      <c r="C171" s="37"/>
      <c r="D171" s="37"/>
      <c r="E171" s="39" t="s">
        <v>552</v>
      </c>
      <c r="F171" s="37"/>
      <c r="G171" s="37"/>
      <c r="H171" s="37"/>
      <c r="I171" s="37"/>
      <c r="J171" s="38"/>
    </row>
    <row r="172" ht="105">
      <c r="A172" s="29" t="s">
        <v>34</v>
      </c>
      <c r="B172" s="36"/>
      <c r="C172" s="37"/>
      <c r="D172" s="37"/>
      <c r="E172" s="31" t="s">
        <v>553</v>
      </c>
      <c r="F172" s="37"/>
      <c r="G172" s="37"/>
      <c r="H172" s="37"/>
      <c r="I172" s="37"/>
      <c r="J172" s="38"/>
    </row>
    <row r="173" ht="30">
      <c r="A173" s="29" t="s">
        <v>25</v>
      </c>
      <c r="B173" s="29">
        <v>41</v>
      </c>
      <c r="C173" s="30" t="s">
        <v>554</v>
      </c>
      <c r="D173" s="29" t="s">
        <v>27</v>
      </c>
      <c r="E173" s="31" t="s">
        <v>555</v>
      </c>
      <c r="F173" s="32" t="s">
        <v>102</v>
      </c>
      <c r="G173" s="33">
        <v>44.100000000000001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556</v>
      </c>
      <c r="F174" s="37"/>
      <c r="G174" s="37"/>
      <c r="H174" s="37"/>
      <c r="I174" s="37"/>
      <c r="J174" s="38"/>
    </row>
    <row r="175" ht="45">
      <c r="A175" s="29" t="s">
        <v>32</v>
      </c>
      <c r="B175" s="36"/>
      <c r="C175" s="37"/>
      <c r="D175" s="37"/>
      <c r="E175" s="39" t="s">
        <v>557</v>
      </c>
      <c r="F175" s="37"/>
      <c r="G175" s="37"/>
      <c r="H175" s="37"/>
      <c r="I175" s="37"/>
      <c r="J175" s="38"/>
    </row>
    <row r="176" ht="60">
      <c r="A176" s="29" t="s">
        <v>34</v>
      </c>
      <c r="B176" s="36"/>
      <c r="C176" s="37"/>
      <c r="D176" s="37"/>
      <c r="E176" s="31" t="s">
        <v>206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558</v>
      </c>
      <c r="D177" s="29" t="s">
        <v>27</v>
      </c>
      <c r="E177" s="31" t="s">
        <v>559</v>
      </c>
      <c r="F177" s="32" t="s">
        <v>102</v>
      </c>
      <c r="G177" s="33">
        <v>8.3200000000000003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30</v>
      </c>
      <c r="B178" s="36"/>
      <c r="C178" s="37"/>
      <c r="D178" s="37"/>
      <c r="E178" s="31" t="s">
        <v>560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561</v>
      </c>
      <c r="F179" s="37"/>
      <c r="G179" s="37"/>
      <c r="H179" s="37"/>
      <c r="I179" s="37"/>
      <c r="J179" s="38"/>
    </row>
    <row r="180" ht="75">
      <c r="A180" s="29" t="s">
        <v>34</v>
      </c>
      <c r="B180" s="36"/>
      <c r="C180" s="37"/>
      <c r="D180" s="37"/>
      <c r="E180" s="31" t="s">
        <v>562</v>
      </c>
      <c r="F180" s="37"/>
      <c r="G180" s="37"/>
      <c r="H180" s="37"/>
      <c r="I180" s="37"/>
      <c r="J180" s="38"/>
    </row>
    <row r="181">
      <c r="A181" s="29" t="s">
        <v>25</v>
      </c>
      <c r="B181" s="29">
        <v>43</v>
      </c>
      <c r="C181" s="30" t="s">
        <v>563</v>
      </c>
      <c r="D181" s="29" t="s">
        <v>27</v>
      </c>
      <c r="E181" s="31" t="s">
        <v>564</v>
      </c>
      <c r="F181" s="32" t="s">
        <v>102</v>
      </c>
      <c r="G181" s="33">
        <v>5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30">
      <c r="A182" s="29" t="s">
        <v>30</v>
      </c>
      <c r="B182" s="36"/>
      <c r="C182" s="37"/>
      <c r="D182" s="37"/>
      <c r="E182" s="31" t="s">
        <v>565</v>
      </c>
      <c r="F182" s="37"/>
      <c r="G182" s="37"/>
      <c r="H182" s="37"/>
      <c r="I182" s="37"/>
      <c r="J182" s="38"/>
    </row>
    <row r="183" ht="45">
      <c r="A183" s="29" t="s">
        <v>32</v>
      </c>
      <c r="B183" s="36"/>
      <c r="C183" s="37"/>
      <c r="D183" s="37"/>
      <c r="E183" s="39" t="s">
        <v>566</v>
      </c>
      <c r="F183" s="37"/>
      <c r="G183" s="37"/>
      <c r="H183" s="37"/>
      <c r="I183" s="37"/>
      <c r="J183" s="38"/>
    </row>
    <row r="184" ht="75">
      <c r="A184" s="29" t="s">
        <v>34</v>
      </c>
      <c r="B184" s="36"/>
      <c r="C184" s="37"/>
      <c r="D184" s="37"/>
      <c r="E184" s="31" t="s">
        <v>567</v>
      </c>
      <c r="F184" s="37"/>
      <c r="G184" s="37"/>
      <c r="H184" s="37"/>
      <c r="I184" s="37"/>
      <c r="J184" s="38"/>
    </row>
    <row r="185">
      <c r="A185" s="29" t="s">
        <v>25</v>
      </c>
      <c r="B185" s="29">
        <v>44</v>
      </c>
      <c r="C185" s="30" t="s">
        <v>568</v>
      </c>
      <c r="D185" s="29" t="s">
        <v>27</v>
      </c>
      <c r="E185" s="31" t="s">
        <v>569</v>
      </c>
      <c r="F185" s="32" t="s">
        <v>102</v>
      </c>
      <c r="G185" s="33">
        <v>33.369999999999997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 ht="30">
      <c r="A186" s="29" t="s">
        <v>30</v>
      </c>
      <c r="B186" s="36"/>
      <c r="C186" s="37"/>
      <c r="D186" s="37"/>
      <c r="E186" s="31" t="s">
        <v>570</v>
      </c>
      <c r="F186" s="37"/>
      <c r="G186" s="37"/>
      <c r="H186" s="37"/>
      <c r="I186" s="37"/>
      <c r="J186" s="38"/>
    </row>
    <row r="187" ht="60">
      <c r="A187" s="29" t="s">
        <v>32</v>
      </c>
      <c r="B187" s="36"/>
      <c r="C187" s="37"/>
      <c r="D187" s="37"/>
      <c r="E187" s="39" t="s">
        <v>571</v>
      </c>
      <c r="F187" s="37"/>
      <c r="G187" s="37"/>
      <c r="H187" s="37"/>
      <c r="I187" s="37"/>
      <c r="J187" s="38"/>
    </row>
    <row r="188" ht="150">
      <c r="A188" s="29" t="s">
        <v>34</v>
      </c>
      <c r="B188" s="36"/>
      <c r="C188" s="37"/>
      <c r="D188" s="37"/>
      <c r="E188" s="31" t="s">
        <v>572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573</v>
      </c>
      <c r="D189" s="29" t="s">
        <v>27</v>
      </c>
      <c r="E189" s="31" t="s">
        <v>574</v>
      </c>
      <c r="F189" s="32" t="s">
        <v>102</v>
      </c>
      <c r="G189" s="33">
        <v>22.68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31" t="s">
        <v>575</v>
      </c>
      <c r="F190" s="37"/>
      <c r="G190" s="37"/>
      <c r="H190" s="37"/>
      <c r="I190" s="37"/>
      <c r="J190" s="38"/>
    </row>
    <row r="191" ht="45">
      <c r="A191" s="29" t="s">
        <v>32</v>
      </c>
      <c r="B191" s="36"/>
      <c r="C191" s="37"/>
      <c r="D191" s="37"/>
      <c r="E191" s="39" t="s">
        <v>576</v>
      </c>
      <c r="F191" s="37"/>
      <c r="G191" s="37"/>
      <c r="H191" s="37"/>
      <c r="I191" s="37"/>
      <c r="J191" s="38"/>
    </row>
    <row r="192" ht="150">
      <c r="A192" s="29" t="s">
        <v>34</v>
      </c>
      <c r="B192" s="36"/>
      <c r="C192" s="37"/>
      <c r="D192" s="37"/>
      <c r="E192" s="31" t="s">
        <v>577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578</v>
      </c>
      <c r="D193" s="29" t="s">
        <v>27</v>
      </c>
      <c r="E193" s="31" t="s">
        <v>579</v>
      </c>
      <c r="F193" s="32" t="s">
        <v>102</v>
      </c>
      <c r="G193" s="33">
        <v>6.2400000000000002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 ht="30">
      <c r="A194" s="29" t="s">
        <v>30</v>
      </c>
      <c r="B194" s="36"/>
      <c r="C194" s="37"/>
      <c r="D194" s="37"/>
      <c r="E194" s="31" t="s">
        <v>580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581</v>
      </c>
      <c r="F195" s="37"/>
      <c r="G195" s="37"/>
      <c r="H195" s="37"/>
      <c r="I195" s="37"/>
      <c r="J195" s="38"/>
    </row>
    <row r="196" ht="409.5">
      <c r="A196" s="29" t="s">
        <v>34</v>
      </c>
      <c r="B196" s="36"/>
      <c r="C196" s="37"/>
      <c r="D196" s="37"/>
      <c r="E196" s="31" t="s">
        <v>582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583</v>
      </c>
      <c r="D197" s="29" t="s">
        <v>27</v>
      </c>
      <c r="E197" s="31" t="s">
        <v>584</v>
      </c>
      <c r="F197" s="32" t="s">
        <v>102</v>
      </c>
      <c r="G197" s="33">
        <v>12.096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 ht="30">
      <c r="A198" s="29" t="s">
        <v>30</v>
      </c>
      <c r="B198" s="36"/>
      <c r="C198" s="37"/>
      <c r="D198" s="37"/>
      <c r="E198" s="31" t="s">
        <v>585</v>
      </c>
      <c r="F198" s="37"/>
      <c r="G198" s="37"/>
      <c r="H198" s="37"/>
      <c r="I198" s="37"/>
      <c r="J198" s="38"/>
    </row>
    <row r="199" ht="45">
      <c r="A199" s="29" t="s">
        <v>32</v>
      </c>
      <c r="B199" s="36"/>
      <c r="C199" s="37"/>
      <c r="D199" s="37"/>
      <c r="E199" s="39" t="s">
        <v>586</v>
      </c>
      <c r="F199" s="37"/>
      <c r="G199" s="37"/>
      <c r="H199" s="37"/>
      <c r="I199" s="37"/>
      <c r="J199" s="38"/>
    </row>
    <row r="200" ht="409.5">
      <c r="A200" s="29" t="s">
        <v>34</v>
      </c>
      <c r="B200" s="36"/>
      <c r="C200" s="37"/>
      <c r="D200" s="37"/>
      <c r="E200" s="31" t="s">
        <v>587</v>
      </c>
      <c r="F200" s="37"/>
      <c r="G200" s="37"/>
      <c r="H200" s="37"/>
      <c r="I200" s="37"/>
      <c r="J200" s="38"/>
    </row>
    <row r="201">
      <c r="A201" s="23" t="s">
        <v>22</v>
      </c>
      <c r="B201" s="24"/>
      <c r="C201" s="25" t="s">
        <v>588</v>
      </c>
      <c r="D201" s="26"/>
      <c r="E201" s="23" t="s">
        <v>589</v>
      </c>
      <c r="F201" s="26"/>
      <c r="G201" s="26"/>
      <c r="H201" s="26"/>
      <c r="I201" s="27">
        <f>SUMIFS(I202:I205,A202:A205,"P")</f>
        <v>0</v>
      </c>
      <c r="J201" s="28"/>
    </row>
    <row r="202">
      <c r="A202" s="29" t="s">
        <v>25</v>
      </c>
      <c r="B202" s="29">
        <v>48</v>
      </c>
      <c r="C202" s="30" t="s">
        <v>590</v>
      </c>
      <c r="D202" s="29" t="s">
        <v>27</v>
      </c>
      <c r="E202" s="31" t="s">
        <v>591</v>
      </c>
      <c r="F202" s="32" t="s">
        <v>96</v>
      </c>
      <c r="G202" s="33">
        <v>371.06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31" t="s">
        <v>592</v>
      </c>
      <c r="F203" s="37"/>
      <c r="G203" s="37"/>
      <c r="H203" s="37"/>
      <c r="I203" s="37"/>
      <c r="J203" s="38"/>
    </row>
    <row r="204" ht="60">
      <c r="A204" s="29" t="s">
        <v>32</v>
      </c>
      <c r="B204" s="36"/>
      <c r="C204" s="37"/>
      <c r="D204" s="37"/>
      <c r="E204" s="39" t="s">
        <v>593</v>
      </c>
      <c r="F204" s="37"/>
      <c r="G204" s="37"/>
      <c r="H204" s="37"/>
      <c r="I204" s="37"/>
      <c r="J204" s="38"/>
    </row>
    <row r="205" ht="105">
      <c r="A205" s="29" t="s">
        <v>34</v>
      </c>
      <c r="B205" s="36"/>
      <c r="C205" s="37"/>
      <c r="D205" s="37"/>
      <c r="E205" s="31" t="s">
        <v>594</v>
      </c>
      <c r="F205" s="37"/>
      <c r="G205" s="37"/>
      <c r="H205" s="37"/>
      <c r="I205" s="37"/>
      <c r="J205" s="38"/>
    </row>
    <row r="206">
      <c r="A206" s="23" t="s">
        <v>22</v>
      </c>
      <c r="B206" s="24"/>
      <c r="C206" s="25" t="s">
        <v>595</v>
      </c>
      <c r="D206" s="26"/>
      <c r="E206" s="23" t="s">
        <v>596</v>
      </c>
      <c r="F206" s="26"/>
      <c r="G206" s="26"/>
      <c r="H206" s="26"/>
      <c r="I206" s="27">
        <f>SUMIFS(I207:I230,A207:A230,"P")</f>
        <v>0</v>
      </c>
      <c r="J206" s="28"/>
    </row>
    <row r="207" ht="30">
      <c r="A207" s="29" t="s">
        <v>25</v>
      </c>
      <c r="B207" s="29">
        <v>49</v>
      </c>
      <c r="C207" s="30" t="s">
        <v>597</v>
      </c>
      <c r="D207" s="29" t="s">
        <v>27</v>
      </c>
      <c r="E207" s="31" t="s">
        <v>598</v>
      </c>
      <c r="F207" s="32" t="s">
        <v>96</v>
      </c>
      <c r="G207" s="33">
        <v>23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30</v>
      </c>
      <c r="B208" s="36"/>
      <c r="C208" s="37"/>
      <c r="D208" s="37"/>
      <c r="E208" s="31" t="s">
        <v>599</v>
      </c>
      <c r="F208" s="37"/>
      <c r="G208" s="37"/>
      <c r="H208" s="37"/>
      <c r="I208" s="37"/>
      <c r="J208" s="38"/>
    </row>
    <row r="209" ht="30">
      <c r="A209" s="29" t="s">
        <v>32</v>
      </c>
      <c r="B209" s="36"/>
      <c r="C209" s="37"/>
      <c r="D209" s="37"/>
      <c r="E209" s="39" t="s">
        <v>600</v>
      </c>
      <c r="F209" s="37"/>
      <c r="G209" s="37"/>
      <c r="H209" s="37"/>
      <c r="I209" s="37"/>
      <c r="J209" s="38"/>
    </row>
    <row r="210" ht="270">
      <c r="A210" s="29" t="s">
        <v>34</v>
      </c>
      <c r="B210" s="36"/>
      <c r="C210" s="37"/>
      <c r="D210" s="37"/>
      <c r="E210" s="31" t="s">
        <v>601</v>
      </c>
      <c r="F210" s="37"/>
      <c r="G210" s="37"/>
      <c r="H210" s="37"/>
      <c r="I210" s="37"/>
      <c r="J210" s="38"/>
    </row>
    <row r="211">
      <c r="A211" s="29" t="s">
        <v>25</v>
      </c>
      <c r="B211" s="29">
        <v>50</v>
      </c>
      <c r="C211" s="30" t="s">
        <v>602</v>
      </c>
      <c r="D211" s="29" t="s">
        <v>27</v>
      </c>
      <c r="E211" s="31" t="s">
        <v>603</v>
      </c>
      <c r="F211" s="32" t="s">
        <v>96</v>
      </c>
      <c r="G211" s="33">
        <v>222.5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43" t="s">
        <v>27</v>
      </c>
      <c r="F212" s="37"/>
      <c r="G212" s="37"/>
      <c r="H212" s="37"/>
      <c r="I212" s="37"/>
      <c r="J212" s="38"/>
    </row>
    <row r="213" ht="45">
      <c r="A213" s="29" t="s">
        <v>32</v>
      </c>
      <c r="B213" s="36"/>
      <c r="C213" s="37"/>
      <c r="D213" s="37"/>
      <c r="E213" s="39" t="s">
        <v>604</v>
      </c>
      <c r="F213" s="37"/>
      <c r="G213" s="37"/>
      <c r="H213" s="37"/>
      <c r="I213" s="37"/>
      <c r="J213" s="38"/>
    </row>
    <row r="214" ht="300">
      <c r="A214" s="29" t="s">
        <v>34</v>
      </c>
      <c r="B214" s="36"/>
      <c r="C214" s="37"/>
      <c r="D214" s="37"/>
      <c r="E214" s="31" t="s">
        <v>605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606</v>
      </c>
      <c r="D215" s="29" t="s">
        <v>27</v>
      </c>
      <c r="E215" s="31" t="s">
        <v>607</v>
      </c>
      <c r="F215" s="32" t="s">
        <v>96</v>
      </c>
      <c r="G215" s="33">
        <v>55.200000000000003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608</v>
      </c>
      <c r="F216" s="37"/>
      <c r="G216" s="37"/>
      <c r="H216" s="37"/>
      <c r="I216" s="37"/>
      <c r="J216" s="38"/>
    </row>
    <row r="217" ht="45">
      <c r="A217" s="29" t="s">
        <v>32</v>
      </c>
      <c r="B217" s="36"/>
      <c r="C217" s="37"/>
      <c r="D217" s="37"/>
      <c r="E217" s="39" t="s">
        <v>609</v>
      </c>
      <c r="F217" s="37"/>
      <c r="G217" s="37"/>
      <c r="H217" s="37"/>
      <c r="I217" s="37"/>
      <c r="J217" s="38"/>
    </row>
    <row r="218" ht="45">
      <c r="A218" s="29" t="s">
        <v>34</v>
      </c>
      <c r="B218" s="36"/>
      <c r="C218" s="37"/>
      <c r="D218" s="37"/>
      <c r="E218" s="31" t="s">
        <v>610</v>
      </c>
      <c r="F218" s="37"/>
      <c r="G218" s="37"/>
      <c r="H218" s="37"/>
      <c r="I218" s="37"/>
      <c r="J218" s="38"/>
    </row>
    <row r="219">
      <c r="A219" s="29" t="s">
        <v>25</v>
      </c>
      <c r="B219" s="29">
        <v>52</v>
      </c>
      <c r="C219" s="30" t="s">
        <v>611</v>
      </c>
      <c r="D219" s="29" t="s">
        <v>520</v>
      </c>
      <c r="E219" s="31" t="s">
        <v>612</v>
      </c>
      <c r="F219" s="32" t="s">
        <v>96</v>
      </c>
      <c r="G219" s="33">
        <v>23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30</v>
      </c>
      <c r="B220" s="36"/>
      <c r="C220" s="37"/>
      <c r="D220" s="37"/>
      <c r="E220" s="31" t="s">
        <v>613</v>
      </c>
      <c r="F220" s="37"/>
      <c r="G220" s="37"/>
      <c r="H220" s="37"/>
      <c r="I220" s="37"/>
      <c r="J220" s="38"/>
    </row>
    <row r="221">
      <c r="A221" s="29" t="s">
        <v>32</v>
      </c>
      <c r="B221" s="36"/>
      <c r="C221" s="37"/>
      <c r="D221" s="37"/>
      <c r="E221" s="39" t="s">
        <v>614</v>
      </c>
      <c r="F221" s="37"/>
      <c r="G221" s="37"/>
      <c r="H221" s="37"/>
      <c r="I221" s="37"/>
      <c r="J221" s="38"/>
    </row>
    <row r="222" ht="45">
      <c r="A222" s="29" t="s">
        <v>34</v>
      </c>
      <c r="B222" s="36"/>
      <c r="C222" s="37"/>
      <c r="D222" s="37"/>
      <c r="E222" s="31" t="s">
        <v>610</v>
      </c>
      <c r="F222" s="37"/>
      <c r="G222" s="37"/>
      <c r="H222" s="37"/>
      <c r="I222" s="37"/>
      <c r="J222" s="38"/>
    </row>
    <row r="223">
      <c r="A223" s="29" t="s">
        <v>25</v>
      </c>
      <c r="B223" s="29">
        <v>53</v>
      </c>
      <c r="C223" s="30" t="s">
        <v>611</v>
      </c>
      <c r="D223" s="29" t="s">
        <v>525</v>
      </c>
      <c r="E223" s="31" t="s">
        <v>612</v>
      </c>
      <c r="F223" s="32" t="s">
        <v>96</v>
      </c>
      <c r="G223" s="33">
        <v>222.5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45">
      <c r="A224" s="29" t="s">
        <v>30</v>
      </c>
      <c r="B224" s="36"/>
      <c r="C224" s="37"/>
      <c r="D224" s="37"/>
      <c r="E224" s="31" t="s">
        <v>615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616</v>
      </c>
      <c r="F225" s="37"/>
      <c r="G225" s="37"/>
      <c r="H225" s="37"/>
      <c r="I225" s="37"/>
      <c r="J225" s="38"/>
    </row>
    <row r="226" ht="45">
      <c r="A226" s="29" t="s">
        <v>34</v>
      </c>
      <c r="B226" s="36"/>
      <c r="C226" s="37"/>
      <c r="D226" s="37"/>
      <c r="E226" s="31" t="s">
        <v>610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617</v>
      </c>
      <c r="D227" s="29" t="s">
        <v>27</v>
      </c>
      <c r="E227" s="31" t="s">
        <v>618</v>
      </c>
      <c r="F227" s="32" t="s">
        <v>96</v>
      </c>
      <c r="G227" s="33">
        <v>371.06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619</v>
      </c>
      <c r="F228" s="37"/>
      <c r="G228" s="37"/>
      <c r="H228" s="37"/>
      <c r="I228" s="37"/>
      <c r="J228" s="38"/>
    </row>
    <row r="229" ht="60">
      <c r="A229" s="29" t="s">
        <v>32</v>
      </c>
      <c r="B229" s="36"/>
      <c r="C229" s="37"/>
      <c r="D229" s="37"/>
      <c r="E229" s="39" t="s">
        <v>593</v>
      </c>
      <c r="F229" s="37"/>
      <c r="G229" s="37"/>
      <c r="H229" s="37"/>
      <c r="I229" s="37"/>
      <c r="J229" s="38"/>
    </row>
    <row r="230" ht="120">
      <c r="A230" s="29" t="s">
        <v>34</v>
      </c>
      <c r="B230" s="36"/>
      <c r="C230" s="37"/>
      <c r="D230" s="37"/>
      <c r="E230" s="31" t="s">
        <v>620</v>
      </c>
      <c r="F230" s="37"/>
      <c r="G230" s="37"/>
      <c r="H230" s="37"/>
      <c r="I230" s="37"/>
      <c r="J230" s="38"/>
    </row>
    <row r="231">
      <c r="A231" s="23" t="s">
        <v>22</v>
      </c>
      <c r="B231" s="24"/>
      <c r="C231" s="25" t="s">
        <v>263</v>
      </c>
      <c r="D231" s="26"/>
      <c r="E231" s="23" t="s">
        <v>264</v>
      </c>
      <c r="F231" s="26"/>
      <c r="G231" s="26"/>
      <c r="H231" s="26"/>
      <c r="I231" s="27">
        <f>SUMIFS(I232:I247,A232:A247,"P")</f>
        <v>0</v>
      </c>
      <c r="J231" s="28"/>
    </row>
    <row r="232">
      <c r="A232" s="29" t="s">
        <v>25</v>
      </c>
      <c r="B232" s="29">
        <v>55</v>
      </c>
      <c r="C232" s="30" t="s">
        <v>621</v>
      </c>
      <c r="D232" s="29" t="s">
        <v>27</v>
      </c>
      <c r="E232" s="31" t="s">
        <v>622</v>
      </c>
      <c r="F232" s="32" t="s">
        <v>117</v>
      </c>
      <c r="G232" s="33">
        <v>1.2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623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624</v>
      </c>
      <c r="F234" s="37"/>
      <c r="G234" s="37"/>
      <c r="H234" s="37"/>
      <c r="I234" s="37"/>
      <c r="J234" s="38"/>
    </row>
    <row r="235" ht="315">
      <c r="A235" s="29" t="s">
        <v>34</v>
      </c>
      <c r="B235" s="36"/>
      <c r="C235" s="37"/>
      <c r="D235" s="37"/>
      <c r="E235" s="31" t="s">
        <v>625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626</v>
      </c>
      <c r="D236" s="29" t="s">
        <v>27</v>
      </c>
      <c r="E236" s="31" t="s">
        <v>627</v>
      </c>
      <c r="F236" s="32" t="s">
        <v>117</v>
      </c>
      <c r="G236" s="33">
        <v>23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30">
      <c r="A237" s="29" t="s">
        <v>30</v>
      </c>
      <c r="B237" s="36"/>
      <c r="C237" s="37"/>
      <c r="D237" s="37"/>
      <c r="E237" s="31" t="s">
        <v>628</v>
      </c>
      <c r="F237" s="37"/>
      <c r="G237" s="37"/>
      <c r="H237" s="37"/>
      <c r="I237" s="37"/>
      <c r="J237" s="38"/>
    </row>
    <row r="238">
      <c r="A238" s="29" t="s">
        <v>32</v>
      </c>
      <c r="B238" s="36"/>
      <c r="C238" s="37"/>
      <c r="D238" s="37"/>
      <c r="E238" s="39" t="s">
        <v>629</v>
      </c>
      <c r="F238" s="37"/>
      <c r="G238" s="37"/>
      <c r="H238" s="37"/>
      <c r="I238" s="37"/>
      <c r="J238" s="38"/>
    </row>
    <row r="239" ht="315">
      <c r="A239" s="29" t="s">
        <v>34</v>
      </c>
      <c r="B239" s="36"/>
      <c r="C239" s="37"/>
      <c r="D239" s="37"/>
      <c r="E239" s="31" t="s">
        <v>630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631</v>
      </c>
      <c r="D240" s="29" t="s">
        <v>27</v>
      </c>
      <c r="E240" s="31" t="s">
        <v>632</v>
      </c>
      <c r="F240" s="32" t="s">
        <v>117</v>
      </c>
      <c r="G240" s="33">
        <v>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 ht="45">
      <c r="A241" s="29" t="s">
        <v>30</v>
      </c>
      <c r="B241" s="36"/>
      <c r="C241" s="37"/>
      <c r="D241" s="37"/>
      <c r="E241" s="31" t="s">
        <v>633</v>
      </c>
      <c r="F241" s="37"/>
      <c r="G241" s="37"/>
      <c r="H241" s="37"/>
      <c r="I241" s="37"/>
      <c r="J241" s="38"/>
    </row>
    <row r="242" ht="45">
      <c r="A242" s="29" t="s">
        <v>32</v>
      </c>
      <c r="B242" s="36"/>
      <c r="C242" s="37"/>
      <c r="D242" s="37"/>
      <c r="E242" s="39" t="s">
        <v>634</v>
      </c>
      <c r="F242" s="37"/>
      <c r="G242" s="37"/>
      <c r="H242" s="37"/>
      <c r="I242" s="37"/>
      <c r="J242" s="38"/>
    </row>
    <row r="243" ht="315">
      <c r="A243" s="29" t="s">
        <v>34</v>
      </c>
      <c r="B243" s="36"/>
      <c r="C243" s="37"/>
      <c r="D243" s="37"/>
      <c r="E243" s="31" t="s">
        <v>630</v>
      </c>
      <c r="F243" s="37"/>
      <c r="G243" s="37"/>
      <c r="H243" s="37"/>
      <c r="I243" s="37"/>
      <c r="J243" s="38"/>
    </row>
    <row r="244">
      <c r="A244" s="29" t="s">
        <v>25</v>
      </c>
      <c r="B244" s="29">
        <v>58</v>
      </c>
      <c r="C244" s="30" t="s">
        <v>635</v>
      </c>
      <c r="D244" s="29" t="s">
        <v>27</v>
      </c>
      <c r="E244" s="31" t="s">
        <v>636</v>
      </c>
      <c r="F244" s="32" t="s">
        <v>117</v>
      </c>
      <c r="G244" s="33">
        <v>100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637</v>
      </c>
      <c r="F245" s="37"/>
      <c r="G245" s="37"/>
      <c r="H245" s="37"/>
      <c r="I245" s="37"/>
      <c r="J245" s="38"/>
    </row>
    <row r="246" ht="45">
      <c r="A246" s="29" t="s">
        <v>32</v>
      </c>
      <c r="B246" s="36"/>
      <c r="C246" s="37"/>
      <c r="D246" s="37"/>
      <c r="E246" s="39" t="s">
        <v>638</v>
      </c>
      <c r="F246" s="37"/>
      <c r="G246" s="37"/>
      <c r="H246" s="37"/>
      <c r="I246" s="37"/>
      <c r="J246" s="38"/>
    </row>
    <row r="247" ht="300">
      <c r="A247" s="29" t="s">
        <v>34</v>
      </c>
      <c r="B247" s="36"/>
      <c r="C247" s="37"/>
      <c r="D247" s="37"/>
      <c r="E247" s="31" t="s">
        <v>639</v>
      </c>
      <c r="F247" s="37"/>
      <c r="G247" s="37"/>
      <c r="H247" s="37"/>
      <c r="I247" s="37"/>
      <c r="J247" s="38"/>
    </row>
    <row r="248">
      <c r="A248" s="23" t="s">
        <v>22</v>
      </c>
      <c r="B248" s="24"/>
      <c r="C248" s="25" t="s">
        <v>284</v>
      </c>
      <c r="D248" s="26"/>
      <c r="E248" s="23" t="s">
        <v>285</v>
      </c>
      <c r="F248" s="26"/>
      <c r="G248" s="26"/>
      <c r="H248" s="26"/>
      <c r="I248" s="27">
        <f>SUMIFS(I249:I292,A249:A292,"P")</f>
        <v>0</v>
      </c>
      <c r="J248" s="28"/>
    </row>
    <row r="249">
      <c r="A249" s="29" t="s">
        <v>25</v>
      </c>
      <c r="B249" s="29">
        <v>59</v>
      </c>
      <c r="C249" s="30" t="s">
        <v>640</v>
      </c>
      <c r="D249" s="29" t="s">
        <v>27</v>
      </c>
      <c r="E249" s="31" t="s">
        <v>641</v>
      </c>
      <c r="F249" s="32" t="s">
        <v>75</v>
      </c>
      <c r="G249" s="33">
        <v>2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30</v>
      </c>
      <c r="B250" s="36"/>
      <c r="C250" s="37"/>
      <c r="D250" s="37"/>
      <c r="E250" s="43" t="s">
        <v>27</v>
      </c>
      <c r="F250" s="37"/>
      <c r="G250" s="37"/>
      <c r="H250" s="37"/>
      <c r="I250" s="37"/>
      <c r="J250" s="38"/>
    </row>
    <row r="251">
      <c r="A251" s="29" t="s">
        <v>32</v>
      </c>
      <c r="B251" s="36"/>
      <c r="C251" s="37"/>
      <c r="D251" s="37"/>
      <c r="E251" s="39" t="s">
        <v>77</v>
      </c>
      <c r="F251" s="37"/>
      <c r="G251" s="37"/>
      <c r="H251" s="37"/>
      <c r="I251" s="37"/>
      <c r="J251" s="38"/>
    </row>
    <row r="252" ht="90">
      <c r="A252" s="29" t="s">
        <v>34</v>
      </c>
      <c r="B252" s="36"/>
      <c r="C252" s="37"/>
      <c r="D252" s="37"/>
      <c r="E252" s="31" t="s">
        <v>642</v>
      </c>
      <c r="F252" s="37"/>
      <c r="G252" s="37"/>
      <c r="H252" s="37"/>
      <c r="I252" s="37"/>
      <c r="J252" s="38"/>
    </row>
    <row r="253">
      <c r="A253" s="29" t="s">
        <v>25</v>
      </c>
      <c r="B253" s="29">
        <v>60</v>
      </c>
      <c r="C253" s="30" t="s">
        <v>643</v>
      </c>
      <c r="D253" s="29" t="s">
        <v>27</v>
      </c>
      <c r="E253" s="31" t="s">
        <v>644</v>
      </c>
      <c r="F253" s="32" t="s">
        <v>117</v>
      </c>
      <c r="G253" s="33">
        <v>50</v>
      </c>
      <c r="H253" s="34">
        <v>0</v>
      </c>
      <c r="I253" s="34">
        <f>ROUND(G253*H253,P4)</f>
        <v>0</v>
      </c>
      <c r="J253" s="29"/>
      <c r="O253" s="35">
        <f>I253*0.21</f>
        <v>0</v>
      </c>
      <c r="P253">
        <v>3</v>
      </c>
    </row>
    <row r="254" ht="30">
      <c r="A254" s="29" t="s">
        <v>30</v>
      </c>
      <c r="B254" s="36"/>
      <c r="C254" s="37"/>
      <c r="D254" s="37"/>
      <c r="E254" s="31" t="s">
        <v>645</v>
      </c>
      <c r="F254" s="37"/>
      <c r="G254" s="37"/>
      <c r="H254" s="37"/>
      <c r="I254" s="37"/>
      <c r="J254" s="38"/>
    </row>
    <row r="255">
      <c r="A255" s="29" t="s">
        <v>32</v>
      </c>
      <c r="B255" s="36"/>
      <c r="C255" s="37"/>
      <c r="D255" s="37"/>
      <c r="E255" s="39" t="s">
        <v>646</v>
      </c>
      <c r="F255" s="37"/>
      <c r="G255" s="37"/>
      <c r="H255" s="37"/>
      <c r="I255" s="37"/>
      <c r="J255" s="38"/>
    </row>
    <row r="256" ht="90">
      <c r="A256" s="29" t="s">
        <v>34</v>
      </c>
      <c r="B256" s="36"/>
      <c r="C256" s="37"/>
      <c r="D256" s="37"/>
      <c r="E256" s="31" t="s">
        <v>326</v>
      </c>
      <c r="F256" s="37"/>
      <c r="G256" s="37"/>
      <c r="H256" s="37"/>
      <c r="I256" s="37"/>
      <c r="J256" s="38"/>
    </row>
    <row r="257">
      <c r="A257" s="29" t="s">
        <v>25</v>
      </c>
      <c r="B257" s="29">
        <v>61</v>
      </c>
      <c r="C257" s="30" t="s">
        <v>647</v>
      </c>
      <c r="D257" s="29" t="s">
        <v>27</v>
      </c>
      <c r="E257" s="31" t="s">
        <v>648</v>
      </c>
      <c r="F257" s="32" t="s">
        <v>117</v>
      </c>
      <c r="G257" s="33">
        <v>171</v>
      </c>
      <c r="H257" s="34">
        <v>0</v>
      </c>
      <c r="I257" s="34">
        <f>ROUND(G257*H257,P4)</f>
        <v>0</v>
      </c>
      <c r="J257" s="29"/>
      <c r="O257" s="35">
        <f>I257*0.21</f>
        <v>0</v>
      </c>
      <c r="P257">
        <v>3</v>
      </c>
    </row>
    <row r="258">
      <c r="A258" s="29" t="s">
        <v>30</v>
      </c>
      <c r="B258" s="36"/>
      <c r="C258" s="37"/>
      <c r="D258" s="37"/>
      <c r="E258" s="31" t="s">
        <v>649</v>
      </c>
      <c r="F258" s="37"/>
      <c r="G258" s="37"/>
      <c r="H258" s="37"/>
      <c r="I258" s="37"/>
      <c r="J258" s="38"/>
    </row>
    <row r="259">
      <c r="A259" s="29" t="s">
        <v>32</v>
      </c>
      <c r="B259" s="36"/>
      <c r="C259" s="37"/>
      <c r="D259" s="37"/>
      <c r="E259" s="39" t="s">
        <v>650</v>
      </c>
      <c r="F259" s="37"/>
      <c r="G259" s="37"/>
      <c r="H259" s="37"/>
      <c r="I259" s="37"/>
      <c r="J259" s="38"/>
    </row>
    <row r="260" ht="75">
      <c r="A260" s="29" t="s">
        <v>34</v>
      </c>
      <c r="B260" s="36"/>
      <c r="C260" s="37"/>
      <c r="D260" s="37"/>
      <c r="E260" s="31" t="s">
        <v>651</v>
      </c>
      <c r="F260" s="37"/>
      <c r="G260" s="37"/>
      <c r="H260" s="37"/>
      <c r="I260" s="37"/>
      <c r="J260" s="38"/>
    </row>
    <row r="261">
      <c r="A261" s="29" t="s">
        <v>25</v>
      </c>
      <c r="B261" s="29">
        <v>62</v>
      </c>
      <c r="C261" s="30" t="s">
        <v>652</v>
      </c>
      <c r="D261" s="29" t="s">
        <v>27</v>
      </c>
      <c r="E261" s="31" t="s">
        <v>653</v>
      </c>
      <c r="F261" s="32" t="s">
        <v>96</v>
      </c>
      <c r="G261" s="33">
        <v>11.35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654</v>
      </c>
      <c r="F262" s="37"/>
      <c r="G262" s="37"/>
      <c r="H262" s="37"/>
      <c r="I262" s="37"/>
      <c r="J262" s="38"/>
    </row>
    <row r="263">
      <c r="A263" s="29" t="s">
        <v>32</v>
      </c>
      <c r="B263" s="36"/>
      <c r="C263" s="37"/>
      <c r="D263" s="37"/>
      <c r="E263" s="39" t="s">
        <v>655</v>
      </c>
      <c r="F263" s="37"/>
      <c r="G263" s="37"/>
      <c r="H263" s="37"/>
      <c r="I263" s="37"/>
      <c r="J263" s="38"/>
    </row>
    <row r="264" ht="90">
      <c r="A264" s="29" t="s">
        <v>34</v>
      </c>
      <c r="B264" s="36"/>
      <c r="C264" s="37"/>
      <c r="D264" s="37"/>
      <c r="E264" s="31" t="s">
        <v>656</v>
      </c>
      <c r="F264" s="37"/>
      <c r="G264" s="37"/>
      <c r="H264" s="37"/>
      <c r="I264" s="37"/>
      <c r="J264" s="38"/>
    </row>
    <row r="265">
      <c r="A265" s="29" t="s">
        <v>25</v>
      </c>
      <c r="B265" s="29">
        <v>63</v>
      </c>
      <c r="C265" s="30" t="s">
        <v>360</v>
      </c>
      <c r="D265" s="29" t="s">
        <v>27</v>
      </c>
      <c r="E265" s="31" t="s">
        <v>361</v>
      </c>
      <c r="F265" s="32" t="s">
        <v>75</v>
      </c>
      <c r="G265" s="33">
        <v>4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 ht="30">
      <c r="A266" s="29" t="s">
        <v>30</v>
      </c>
      <c r="B266" s="36"/>
      <c r="C266" s="37"/>
      <c r="D266" s="37"/>
      <c r="E266" s="31" t="s">
        <v>657</v>
      </c>
      <c r="F266" s="37"/>
      <c r="G266" s="37"/>
      <c r="H266" s="37"/>
      <c r="I266" s="37"/>
      <c r="J266" s="38"/>
    </row>
    <row r="267" ht="30">
      <c r="A267" s="29" t="s">
        <v>32</v>
      </c>
      <c r="B267" s="36"/>
      <c r="C267" s="37"/>
      <c r="D267" s="37"/>
      <c r="E267" s="39" t="s">
        <v>658</v>
      </c>
      <c r="F267" s="37"/>
      <c r="G267" s="37"/>
      <c r="H267" s="37"/>
      <c r="I267" s="37"/>
      <c r="J267" s="38"/>
    </row>
    <row r="268" ht="90">
      <c r="A268" s="29" t="s">
        <v>34</v>
      </c>
      <c r="B268" s="36"/>
      <c r="C268" s="37"/>
      <c r="D268" s="37"/>
      <c r="E268" s="31" t="s">
        <v>364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659</v>
      </c>
      <c r="D269" s="29" t="s">
        <v>27</v>
      </c>
      <c r="E269" s="31" t="s">
        <v>660</v>
      </c>
      <c r="F269" s="32" t="s">
        <v>96</v>
      </c>
      <c r="G269" s="33">
        <v>371.06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661</v>
      </c>
      <c r="F270" s="37"/>
      <c r="G270" s="37"/>
      <c r="H270" s="37"/>
      <c r="I270" s="37"/>
      <c r="J270" s="38"/>
    </row>
    <row r="271" ht="60">
      <c r="A271" s="29" t="s">
        <v>32</v>
      </c>
      <c r="B271" s="36"/>
      <c r="C271" s="37"/>
      <c r="D271" s="37"/>
      <c r="E271" s="39" t="s">
        <v>593</v>
      </c>
      <c r="F271" s="37"/>
      <c r="G271" s="37"/>
      <c r="H271" s="37"/>
      <c r="I271" s="37"/>
      <c r="J271" s="38"/>
    </row>
    <row r="272" ht="30">
      <c r="A272" s="29" t="s">
        <v>34</v>
      </c>
      <c r="B272" s="36"/>
      <c r="C272" s="37"/>
      <c r="D272" s="37"/>
      <c r="E272" s="31" t="s">
        <v>662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663</v>
      </c>
      <c r="D273" s="29" t="s">
        <v>27</v>
      </c>
      <c r="E273" s="31" t="s">
        <v>664</v>
      </c>
      <c r="F273" s="32" t="s">
        <v>96</v>
      </c>
      <c r="G273" s="33">
        <v>371.06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665</v>
      </c>
      <c r="F274" s="37"/>
      <c r="G274" s="37"/>
      <c r="H274" s="37"/>
      <c r="I274" s="37"/>
      <c r="J274" s="38"/>
    </row>
    <row r="275" ht="60">
      <c r="A275" s="29" t="s">
        <v>32</v>
      </c>
      <c r="B275" s="36"/>
      <c r="C275" s="37"/>
      <c r="D275" s="37"/>
      <c r="E275" s="39" t="s">
        <v>593</v>
      </c>
      <c r="F275" s="37"/>
      <c r="G275" s="37"/>
      <c r="H275" s="37"/>
      <c r="I275" s="37"/>
      <c r="J275" s="38"/>
    </row>
    <row r="276" ht="75">
      <c r="A276" s="29" t="s">
        <v>34</v>
      </c>
      <c r="B276" s="36"/>
      <c r="C276" s="37"/>
      <c r="D276" s="37"/>
      <c r="E276" s="31" t="s">
        <v>666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365</v>
      </c>
      <c r="D277" s="29" t="s">
        <v>27</v>
      </c>
      <c r="E277" s="31" t="s">
        <v>366</v>
      </c>
      <c r="F277" s="32" t="s">
        <v>102</v>
      </c>
      <c r="G277" s="33">
        <v>10.5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 ht="30">
      <c r="A278" s="29" t="s">
        <v>30</v>
      </c>
      <c r="B278" s="36"/>
      <c r="C278" s="37"/>
      <c r="D278" s="37"/>
      <c r="E278" s="31" t="s">
        <v>667</v>
      </c>
      <c r="F278" s="37"/>
      <c r="G278" s="37"/>
      <c r="H278" s="37"/>
      <c r="I278" s="37"/>
      <c r="J278" s="38"/>
    </row>
    <row r="279" ht="45">
      <c r="A279" s="29" t="s">
        <v>32</v>
      </c>
      <c r="B279" s="36"/>
      <c r="C279" s="37"/>
      <c r="D279" s="37"/>
      <c r="E279" s="39" t="s">
        <v>668</v>
      </c>
      <c r="F279" s="37"/>
      <c r="G279" s="37"/>
      <c r="H279" s="37"/>
      <c r="I279" s="37"/>
      <c r="J279" s="38"/>
    </row>
    <row r="280" ht="150">
      <c r="A280" s="29" t="s">
        <v>34</v>
      </c>
      <c r="B280" s="36"/>
      <c r="C280" s="37"/>
      <c r="D280" s="37"/>
      <c r="E280" s="31" t="s">
        <v>369</v>
      </c>
      <c r="F280" s="37"/>
      <c r="G280" s="37"/>
      <c r="H280" s="37"/>
      <c r="I280" s="37"/>
      <c r="J280" s="38"/>
    </row>
    <row r="281">
      <c r="A281" s="29" t="s">
        <v>25</v>
      </c>
      <c r="B281" s="29">
        <v>67</v>
      </c>
      <c r="C281" s="30" t="s">
        <v>669</v>
      </c>
      <c r="D281" s="29" t="s">
        <v>27</v>
      </c>
      <c r="E281" s="31" t="s">
        <v>670</v>
      </c>
      <c r="F281" s="32" t="s">
        <v>102</v>
      </c>
      <c r="G281" s="33">
        <v>40.182000000000002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30">
      <c r="A282" s="29" t="s">
        <v>30</v>
      </c>
      <c r="B282" s="36"/>
      <c r="C282" s="37"/>
      <c r="D282" s="37"/>
      <c r="E282" s="31" t="s">
        <v>671</v>
      </c>
      <c r="F282" s="37"/>
      <c r="G282" s="37"/>
      <c r="H282" s="37"/>
      <c r="I282" s="37"/>
      <c r="J282" s="38"/>
    </row>
    <row r="283" ht="45">
      <c r="A283" s="29" t="s">
        <v>32</v>
      </c>
      <c r="B283" s="36"/>
      <c r="C283" s="37"/>
      <c r="D283" s="37"/>
      <c r="E283" s="39" t="s">
        <v>672</v>
      </c>
      <c r="F283" s="37"/>
      <c r="G283" s="37"/>
      <c r="H283" s="37"/>
      <c r="I283" s="37"/>
      <c r="J283" s="38"/>
    </row>
    <row r="284" ht="150">
      <c r="A284" s="29" t="s">
        <v>34</v>
      </c>
      <c r="B284" s="36"/>
      <c r="C284" s="37"/>
      <c r="D284" s="37"/>
      <c r="E284" s="31" t="s">
        <v>673</v>
      </c>
      <c r="F284" s="37"/>
      <c r="G284" s="37"/>
      <c r="H284" s="37"/>
      <c r="I284" s="37"/>
      <c r="J284" s="38"/>
    </row>
    <row r="285">
      <c r="A285" s="29" t="s">
        <v>25</v>
      </c>
      <c r="B285" s="29">
        <v>68</v>
      </c>
      <c r="C285" s="30" t="s">
        <v>674</v>
      </c>
      <c r="D285" s="29" t="s">
        <v>27</v>
      </c>
      <c r="E285" s="31" t="s">
        <v>675</v>
      </c>
      <c r="F285" s="32" t="s">
        <v>102</v>
      </c>
      <c r="G285" s="33">
        <v>8.9039999999999999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31" t="s">
        <v>676</v>
      </c>
      <c r="F286" s="37"/>
      <c r="G286" s="37"/>
      <c r="H286" s="37"/>
      <c r="I286" s="37"/>
      <c r="J286" s="38"/>
    </row>
    <row r="287" ht="60">
      <c r="A287" s="29" t="s">
        <v>32</v>
      </c>
      <c r="B287" s="36"/>
      <c r="C287" s="37"/>
      <c r="D287" s="37"/>
      <c r="E287" s="39" t="s">
        <v>677</v>
      </c>
      <c r="F287" s="37"/>
      <c r="G287" s="37"/>
      <c r="H287" s="37"/>
      <c r="I287" s="37"/>
      <c r="J287" s="38"/>
    </row>
    <row r="288" ht="150">
      <c r="A288" s="29" t="s">
        <v>34</v>
      </c>
      <c r="B288" s="36"/>
      <c r="C288" s="37"/>
      <c r="D288" s="37"/>
      <c r="E288" s="31" t="s">
        <v>678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679</v>
      </c>
      <c r="D289" s="29" t="s">
        <v>27</v>
      </c>
      <c r="E289" s="31" t="s">
        <v>680</v>
      </c>
      <c r="F289" s="32" t="s">
        <v>96</v>
      </c>
      <c r="G289" s="33">
        <v>55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31" t="s">
        <v>681</v>
      </c>
      <c r="F290" s="37"/>
      <c r="G290" s="37"/>
      <c r="H290" s="37"/>
      <c r="I290" s="37"/>
      <c r="J290" s="38"/>
    </row>
    <row r="291">
      <c r="A291" s="29" t="s">
        <v>32</v>
      </c>
      <c r="B291" s="36"/>
      <c r="C291" s="37"/>
      <c r="D291" s="37"/>
      <c r="E291" s="39" t="s">
        <v>682</v>
      </c>
      <c r="F291" s="37"/>
      <c r="G291" s="37"/>
      <c r="H291" s="37"/>
      <c r="I291" s="37"/>
      <c r="J291" s="38"/>
    </row>
    <row r="292" ht="165">
      <c r="A292" s="29" t="s">
        <v>34</v>
      </c>
      <c r="B292" s="40"/>
      <c r="C292" s="41"/>
      <c r="D292" s="41"/>
      <c r="E292" s="31" t="s">
        <v>683</v>
      </c>
      <c r="F292" s="41"/>
      <c r="G292" s="41"/>
      <c r="H292" s="41"/>
      <c r="I292" s="41"/>
      <c r="J29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684</v>
      </c>
      <c r="I3" s="16">
        <f>SUMIFS(I8:I137,A8:A137,"SD")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684</v>
      </c>
      <c r="D4" s="13"/>
      <c r="E4" s="14" t="s">
        <v>685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686</v>
      </c>
      <c r="D9" s="29" t="s">
        <v>27</v>
      </c>
      <c r="E9" s="31" t="s">
        <v>687</v>
      </c>
      <c r="F9" s="32" t="s">
        <v>96</v>
      </c>
      <c r="G9" s="33">
        <v>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688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689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3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690</v>
      </c>
      <c r="D13" s="29" t="s">
        <v>27</v>
      </c>
      <c r="E13" s="31" t="s">
        <v>691</v>
      </c>
      <c r="F13" s="32" t="s">
        <v>96</v>
      </c>
      <c r="G13" s="33">
        <v>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692</v>
      </c>
      <c r="F14" s="37"/>
      <c r="G14" s="37"/>
      <c r="H14" s="37"/>
      <c r="I14" s="37"/>
      <c r="J14" s="38"/>
    </row>
    <row r="15" ht="75">
      <c r="A15" s="29" t="s">
        <v>32</v>
      </c>
      <c r="B15" s="36"/>
      <c r="C15" s="37"/>
      <c r="D15" s="37"/>
      <c r="E15" s="39" t="s">
        <v>689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3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693</v>
      </c>
      <c r="D17" s="29" t="s">
        <v>27</v>
      </c>
      <c r="E17" s="31" t="s">
        <v>694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05">
      <c r="A18" s="29" t="s">
        <v>30</v>
      </c>
      <c r="B18" s="36"/>
      <c r="C18" s="37"/>
      <c r="D18" s="37"/>
      <c r="E18" s="31" t="s">
        <v>695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696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3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57</v>
      </c>
      <c r="D21" s="29" t="s">
        <v>27</v>
      </c>
      <c r="E21" s="31" t="s">
        <v>58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697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698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3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699</v>
      </c>
      <c r="D25" s="29" t="s">
        <v>27</v>
      </c>
      <c r="E25" s="31" t="s">
        <v>700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701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702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3" t="s">
        <v>27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284</v>
      </c>
      <c r="D29" s="26"/>
      <c r="E29" s="23" t="s">
        <v>285</v>
      </c>
      <c r="F29" s="26"/>
      <c r="G29" s="26"/>
      <c r="H29" s="26"/>
      <c r="I29" s="27">
        <f>SUMIFS(I30:I137,A30:A137,"P")</f>
        <v>0</v>
      </c>
      <c r="J29" s="28"/>
    </row>
    <row r="30" ht="30">
      <c r="A30" s="29" t="s">
        <v>25</v>
      </c>
      <c r="B30" s="29">
        <v>6</v>
      </c>
      <c r="C30" s="30" t="s">
        <v>703</v>
      </c>
      <c r="D30" s="29" t="s">
        <v>27</v>
      </c>
      <c r="E30" s="31" t="s">
        <v>704</v>
      </c>
      <c r="F30" s="32" t="s">
        <v>117</v>
      </c>
      <c r="G30" s="33">
        <v>16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705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706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3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707</v>
      </c>
      <c r="D34" s="29" t="s">
        <v>27</v>
      </c>
      <c r="E34" s="31" t="s">
        <v>708</v>
      </c>
      <c r="F34" s="32" t="s">
        <v>117</v>
      </c>
      <c r="G34" s="33">
        <v>16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709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3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710</v>
      </c>
      <c r="D38" s="29" t="s">
        <v>509</v>
      </c>
      <c r="E38" s="31" t="s">
        <v>711</v>
      </c>
      <c r="F38" s="32" t="s">
        <v>29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712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33</v>
      </c>
      <c r="F40" s="37"/>
      <c r="G40" s="37"/>
      <c r="H40" s="37"/>
      <c r="I40" s="37"/>
      <c r="J40" s="38"/>
    </row>
    <row r="41" ht="45">
      <c r="A41" s="29" t="s">
        <v>34</v>
      </c>
      <c r="B41" s="36"/>
      <c r="C41" s="37"/>
      <c r="D41" s="37"/>
      <c r="E41" s="31" t="s">
        <v>713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714</v>
      </c>
      <c r="D42" s="29" t="s">
        <v>27</v>
      </c>
      <c r="E42" s="31" t="s">
        <v>715</v>
      </c>
      <c r="F42" s="32" t="s">
        <v>75</v>
      </c>
      <c r="G42" s="33">
        <v>24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716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3" t="s">
        <v>27</v>
      </c>
      <c r="F45" s="37"/>
      <c r="G45" s="37"/>
      <c r="H45" s="37"/>
      <c r="I45" s="37"/>
      <c r="J45" s="38"/>
    </row>
    <row r="46" ht="30">
      <c r="A46" s="29" t="s">
        <v>25</v>
      </c>
      <c r="B46" s="29">
        <v>10</v>
      </c>
      <c r="C46" s="30" t="s">
        <v>299</v>
      </c>
      <c r="D46" s="29" t="s">
        <v>27</v>
      </c>
      <c r="E46" s="31" t="s">
        <v>300</v>
      </c>
      <c r="F46" s="32" t="s">
        <v>75</v>
      </c>
      <c r="G46" s="33">
        <v>64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60">
      <c r="A48" s="29" t="s">
        <v>32</v>
      </c>
      <c r="B48" s="36"/>
      <c r="C48" s="37"/>
      <c r="D48" s="37"/>
      <c r="E48" s="39" t="s">
        <v>717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3" t="s">
        <v>27</v>
      </c>
      <c r="F49" s="37"/>
      <c r="G49" s="37"/>
      <c r="H49" s="37"/>
      <c r="I49" s="37"/>
      <c r="J49" s="38"/>
    </row>
    <row r="50" ht="30">
      <c r="A50" s="29" t="s">
        <v>25</v>
      </c>
      <c r="B50" s="29">
        <v>11</v>
      </c>
      <c r="C50" s="30" t="s">
        <v>304</v>
      </c>
      <c r="D50" s="29" t="s">
        <v>27</v>
      </c>
      <c r="E50" s="31" t="s">
        <v>305</v>
      </c>
      <c r="F50" s="32" t="s">
        <v>75</v>
      </c>
      <c r="G50" s="33">
        <v>64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718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719</v>
      </c>
      <c r="D54" s="29" t="s">
        <v>509</v>
      </c>
      <c r="E54" s="31" t="s">
        <v>720</v>
      </c>
      <c r="F54" s="32" t="s">
        <v>29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712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33</v>
      </c>
      <c r="F56" s="37"/>
      <c r="G56" s="37"/>
      <c r="H56" s="37"/>
      <c r="I56" s="37"/>
      <c r="J56" s="38"/>
    </row>
    <row r="57" ht="30">
      <c r="A57" s="29" t="s">
        <v>34</v>
      </c>
      <c r="B57" s="36"/>
      <c r="C57" s="37"/>
      <c r="D57" s="37"/>
      <c r="E57" s="31" t="s">
        <v>721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722</v>
      </c>
      <c r="D58" s="29" t="s">
        <v>27</v>
      </c>
      <c r="E58" s="31" t="s">
        <v>723</v>
      </c>
      <c r="F58" s="32" t="s">
        <v>75</v>
      </c>
      <c r="G58" s="33">
        <v>28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724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3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725</v>
      </c>
      <c r="D62" s="29" t="s">
        <v>27</v>
      </c>
      <c r="E62" s="31" t="s">
        <v>726</v>
      </c>
      <c r="F62" s="32" t="s">
        <v>75</v>
      </c>
      <c r="G62" s="33">
        <v>28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727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3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728</v>
      </c>
      <c r="D66" s="29" t="s">
        <v>509</v>
      </c>
      <c r="E66" s="31" t="s">
        <v>729</v>
      </c>
      <c r="F66" s="32" t="s">
        <v>29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712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33</v>
      </c>
      <c r="F68" s="37"/>
      <c r="G68" s="37"/>
      <c r="H68" s="37"/>
      <c r="I68" s="37"/>
      <c r="J68" s="38"/>
    </row>
    <row r="69" ht="30">
      <c r="A69" s="29" t="s">
        <v>34</v>
      </c>
      <c r="B69" s="36"/>
      <c r="C69" s="37"/>
      <c r="D69" s="37"/>
      <c r="E69" s="31" t="s">
        <v>721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730</v>
      </c>
      <c r="D70" s="29" t="s">
        <v>27</v>
      </c>
      <c r="E70" s="31" t="s">
        <v>731</v>
      </c>
      <c r="F70" s="32" t="s">
        <v>96</v>
      </c>
      <c r="G70" s="33">
        <v>24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732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733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3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734</v>
      </c>
      <c r="D74" s="29" t="s">
        <v>27</v>
      </c>
      <c r="E74" s="31" t="s">
        <v>735</v>
      </c>
      <c r="F74" s="32" t="s">
        <v>96</v>
      </c>
      <c r="G74" s="33">
        <v>24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716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3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736</v>
      </c>
      <c r="D78" s="29" t="s">
        <v>27</v>
      </c>
      <c r="E78" s="31" t="s">
        <v>737</v>
      </c>
      <c r="F78" s="32" t="s">
        <v>75</v>
      </c>
      <c r="G78" s="33">
        <v>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738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739</v>
      </c>
      <c r="D82" s="29" t="s">
        <v>27</v>
      </c>
      <c r="E82" s="31" t="s">
        <v>740</v>
      </c>
      <c r="F82" s="32" t="s">
        <v>75</v>
      </c>
      <c r="G82" s="33">
        <v>3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741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3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742</v>
      </c>
      <c r="D86" s="29" t="s">
        <v>509</v>
      </c>
      <c r="E86" s="31" t="s">
        <v>743</v>
      </c>
      <c r="F86" s="32" t="s">
        <v>29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712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33</v>
      </c>
      <c r="F88" s="37"/>
      <c r="G88" s="37"/>
      <c r="H88" s="37"/>
      <c r="I88" s="37"/>
      <c r="J88" s="38"/>
    </row>
    <row r="89" ht="30">
      <c r="A89" s="29" t="s">
        <v>34</v>
      </c>
      <c r="B89" s="36"/>
      <c r="C89" s="37"/>
      <c r="D89" s="37"/>
      <c r="E89" s="31" t="s">
        <v>744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745</v>
      </c>
      <c r="D90" s="29" t="s">
        <v>27</v>
      </c>
      <c r="E90" s="31" t="s">
        <v>746</v>
      </c>
      <c r="F90" s="32" t="s">
        <v>75</v>
      </c>
      <c r="G90" s="33">
        <v>3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747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748</v>
      </c>
      <c r="D94" s="29" t="s">
        <v>27</v>
      </c>
      <c r="E94" s="31" t="s">
        <v>749</v>
      </c>
      <c r="F94" s="32" t="s">
        <v>75</v>
      </c>
      <c r="G94" s="33">
        <v>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750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3" t="s">
        <v>27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751</v>
      </c>
      <c r="D98" s="29" t="s">
        <v>509</v>
      </c>
      <c r="E98" s="31" t="s">
        <v>752</v>
      </c>
      <c r="F98" s="32" t="s">
        <v>29</v>
      </c>
      <c r="G98" s="33">
        <v>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712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33</v>
      </c>
      <c r="F100" s="37"/>
      <c r="G100" s="37"/>
      <c r="H100" s="37"/>
      <c r="I100" s="37"/>
      <c r="J100" s="38"/>
    </row>
    <row r="101" ht="30">
      <c r="A101" s="29" t="s">
        <v>34</v>
      </c>
      <c r="B101" s="36"/>
      <c r="C101" s="37"/>
      <c r="D101" s="37"/>
      <c r="E101" s="31" t="s">
        <v>744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753</v>
      </c>
      <c r="D102" s="29" t="s">
        <v>27</v>
      </c>
      <c r="E102" s="31" t="s">
        <v>754</v>
      </c>
      <c r="F102" s="32" t="s">
        <v>75</v>
      </c>
      <c r="G102" s="33">
        <v>20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755</v>
      </c>
      <c r="F104" s="37"/>
      <c r="G104" s="37"/>
      <c r="H104" s="37"/>
      <c r="I104" s="37"/>
      <c r="J104" s="38"/>
    </row>
    <row r="105">
      <c r="A105" s="29" t="s">
        <v>34</v>
      </c>
      <c r="B105" s="36"/>
      <c r="C105" s="37"/>
      <c r="D105" s="37"/>
      <c r="E105" s="43" t="s">
        <v>27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756</v>
      </c>
      <c r="D106" s="29" t="s">
        <v>27</v>
      </c>
      <c r="E106" s="31" t="s">
        <v>757</v>
      </c>
      <c r="F106" s="32" t="s">
        <v>75</v>
      </c>
      <c r="G106" s="33">
        <v>20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758</v>
      </c>
      <c r="F108" s="37"/>
      <c r="G108" s="37"/>
      <c r="H108" s="37"/>
      <c r="I108" s="37"/>
      <c r="J108" s="38"/>
    </row>
    <row r="109">
      <c r="A109" s="29" t="s">
        <v>34</v>
      </c>
      <c r="B109" s="36"/>
      <c r="C109" s="37"/>
      <c r="D109" s="37"/>
      <c r="E109" s="43" t="s">
        <v>27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759</v>
      </c>
      <c r="D110" s="29" t="s">
        <v>509</v>
      </c>
      <c r="E110" s="31" t="s">
        <v>760</v>
      </c>
      <c r="F110" s="32" t="s">
        <v>29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712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33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744</v>
      </c>
      <c r="F113" s="37"/>
      <c r="G113" s="37"/>
      <c r="H113" s="37"/>
      <c r="I113" s="37"/>
      <c r="J113" s="38"/>
    </row>
    <row r="114" ht="30">
      <c r="A114" s="29" t="s">
        <v>25</v>
      </c>
      <c r="B114" s="29">
        <v>27</v>
      </c>
      <c r="C114" s="30" t="s">
        <v>761</v>
      </c>
      <c r="D114" s="29" t="s">
        <v>27</v>
      </c>
      <c r="E114" s="31" t="s">
        <v>762</v>
      </c>
      <c r="F114" s="32" t="s">
        <v>75</v>
      </c>
      <c r="G114" s="33">
        <v>146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 ht="75">
      <c r="A116" s="29" t="s">
        <v>32</v>
      </c>
      <c r="B116" s="36"/>
      <c r="C116" s="37"/>
      <c r="D116" s="37"/>
      <c r="E116" s="39" t="s">
        <v>763</v>
      </c>
      <c r="F116" s="37"/>
      <c r="G116" s="37"/>
      <c r="H116" s="37"/>
      <c r="I116" s="37"/>
      <c r="J116" s="38"/>
    </row>
    <row r="117">
      <c r="A117" s="29" t="s">
        <v>34</v>
      </c>
      <c r="B117" s="36"/>
      <c r="C117" s="37"/>
      <c r="D117" s="37"/>
      <c r="E117" s="43" t="s">
        <v>27</v>
      </c>
      <c r="F117" s="37"/>
      <c r="G117" s="37"/>
      <c r="H117" s="37"/>
      <c r="I117" s="37"/>
      <c r="J117" s="38"/>
    </row>
    <row r="118">
      <c r="A118" s="29" t="s">
        <v>25</v>
      </c>
      <c r="B118" s="29">
        <v>28</v>
      </c>
      <c r="C118" s="30" t="s">
        <v>764</v>
      </c>
      <c r="D118" s="29" t="s">
        <v>27</v>
      </c>
      <c r="E118" s="31" t="s">
        <v>765</v>
      </c>
      <c r="F118" s="32" t="s">
        <v>75</v>
      </c>
      <c r="G118" s="33">
        <v>146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 ht="75">
      <c r="A120" s="29" t="s">
        <v>32</v>
      </c>
      <c r="B120" s="36"/>
      <c r="C120" s="37"/>
      <c r="D120" s="37"/>
      <c r="E120" s="39" t="s">
        <v>763</v>
      </c>
      <c r="F120" s="37"/>
      <c r="G120" s="37"/>
      <c r="H120" s="37"/>
      <c r="I120" s="37"/>
      <c r="J120" s="38"/>
    </row>
    <row r="121">
      <c r="A121" s="29" t="s">
        <v>34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>
      <c r="A122" s="29" t="s">
        <v>25</v>
      </c>
      <c r="B122" s="29">
        <v>29</v>
      </c>
      <c r="C122" s="30" t="s">
        <v>766</v>
      </c>
      <c r="D122" s="29" t="s">
        <v>509</v>
      </c>
      <c r="E122" s="31" t="s">
        <v>767</v>
      </c>
      <c r="F122" s="32" t="s">
        <v>29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712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33</v>
      </c>
      <c r="F124" s="37"/>
      <c r="G124" s="37"/>
      <c r="H124" s="37"/>
      <c r="I124" s="37"/>
      <c r="J124" s="38"/>
    </row>
    <row r="125" ht="30">
      <c r="A125" s="29" t="s">
        <v>34</v>
      </c>
      <c r="B125" s="36"/>
      <c r="C125" s="37"/>
      <c r="D125" s="37"/>
      <c r="E125" s="31" t="s">
        <v>744</v>
      </c>
      <c r="F125" s="37"/>
      <c r="G125" s="37"/>
      <c r="H125" s="37"/>
      <c r="I125" s="37"/>
      <c r="J125" s="38"/>
    </row>
    <row r="126">
      <c r="A126" s="29" t="s">
        <v>25</v>
      </c>
      <c r="B126" s="29">
        <v>30</v>
      </c>
      <c r="C126" s="30" t="s">
        <v>768</v>
      </c>
      <c r="D126" s="29" t="s">
        <v>27</v>
      </c>
      <c r="E126" s="31" t="s">
        <v>769</v>
      </c>
      <c r="F126" s="32" t="s">
        <v>75</v>
      </c>
      <c r="G126" s="33">
        <v>126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 ht="60">
      <c r="A128" s="29" t="s">
        <v>32</v>
      </c>
      <c r="B128" s="36"/>
      <c r="C128" s="37"/>
      <c r="D128" s="37"/>
      <c r="E128" s="39" t="s">
        <v>770</v>
      </c>
      <c r="F128" s="37"/>
      <c r="G128" s="37"/>
      <c r="H128" s="37"/>
      <c r="I128" s="37"/>
      <c r="J128" s="38"/>
    </row>
    <row r="129">
      <c r="A129" s="29" t="s">
        <v>34</v>
      </c>
      <c r="B129" s="36"/>
      <c r="C129" s="37"/>
      <c r="D129" s="37"/>
      <c r="E129" s="43" t="s">
        <v>27</v>
      </c>
      <c r="F129" s="37"/>
      <c r="G129" s="37"/>
      <c r="H129" s="37"/>
      <c r="I129" s="37"/>
      <c r="J129" s="38"/>
    </row>
    <row r="130">
      <c r="A130" s="29" t="s">
        <v>25</v>
      </c>
      <c r="B130" s="29">
        <v>31</v>
      </c>
      <c r="C130" s="30" t="s">
        <v>771</v>
      </c>
      <c r="D130" s="29" t="s">
        <v>27</v>
      </c>
      <c r="E130" s="31" t="s">
        <v>772</v>
      </c>
      <c r="F130" s="32" t="s">
        <v>75</v>
      </c>
      <c r="G130" s="33">
        <v>126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 ht="60">
      <c r="A132" s="29" t="s">
        <v>32</v>
      </c>
      <c r="B132" s="36"/>
      <c r="C132" s="37"/>
      <c r="D132" s="37"/>
      <c r="E132" s="39" t="s">
        <v>770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3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32</v>
      </c>
      <c r="C134" s="30" t="s">
        <v>773</v>
      </c>
      <c r="D134" s="29" t="s">
        <v>509</v>
      </c>
      <c r="E134" s="31" t="s">
        <v>774</v>
      </c>
      <c r="F134" s="32" t="s">
        <v>29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712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33</v>
      </c>
      <c r="F136" s="37"/>
      <c r="G136" s="37"/>
      <c r="H136" s="37"/>
      <c r="I136" s="37"/>
      <c r="J136" s="38"/>
    </row>
    <row r="137" ht="30">
      <c r="A137" s="29" t="s">
        <v>34</v>
      </c>
      <c r="B137" s="40"/>
      <c r="C137" s="41"/>
      <c r="D137" s="41"/>
      <c r="E137" s="31" t="s">
        <v>744</v>
      </c>
      <c r="F137" s="41"/>
      <c r="G137" s="41"/>
      <c r="H137" s="41"/>
      <c r="I137" s="41"/>
      <c r="J13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775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775</v>
      </c>
      <c r="D4" s="13"/>
      <c r="E4" s="14" t="s">
        <v>776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57</v>
      </c>
      <c r="D9" s="29" t="s">
        <v>27</v>
      </c>
      <c r="E9" s="31" t="s">
        <v>58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39</v>
      </c>
      <c r="F11" s="37"/>
      <c r="G11" s="37"/>
      <c r="H11" s="37"/>
      <c r="I11" s="37"/>
      <c r="J11" s="38"/>
    </row>
    <row r="12" ht="30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92</v>
      </c>
      <c r="D13" s="26"/>
      <c r="E13" s="23" t="s">
        <v>93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94</v>
      </c>
      <c r="D14" s="29" t="s">
        <v>27</v>
      </c>
      <c r="E14" s="31" t="s">
        <v>95</v>
      </c>
      <c r="F14" s="32" t="s">
        <v>96</v>
      </c>
      <c r="G14" s="33">
        <v>112.5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778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779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31" t="s">
        <v>780</v>
      </c>
      <c r="F17" s="37"/>
      <c r="G17" s="37"/>
      <c r="H17" s="37"/>
      <c r="I17" s="37"/>
      <c r="J17" s="38"/>
    </row>
    <row r="18" ht="30">
      <c r="A18" s="29" t="s">
        <v>25</v>
      </c>
      <c r="B18" s="29">
        <v>3</v>
      </c>
      <c r="C18" s="30" t="s">
        <v>110</v>
      </c>
      <c r="D18" s="29" t="s">
        <v>27</v>
      </c>
      <c r="E18" s="31" t="s">
        <v>111</v>
      </c>
      <c r="F18" s="32" t="s">
        <v>102</v>
      </c>
      <c r="G18" s="33">
        <v>35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781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782</v>
      </c>
      <c r="F20" s="37"/>
      <c r="G20" s="37"/>
      <c r="H20" s="37"/>
      <c r="I20" s="37"/>
      <c r="J20" s="38"/>
    </row>
    <row r="21" ht="90">
      <c r="A21" s="29" t="s">
        <v>34</v>
      </c>
      <c r="B21" s="36"/>
      <c r="C21" s="37"/>
      <c r="D21" s="37"/>
      <c r="E21" s="31" t="s">
        <v>105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223</v>
      </c>
      <c r="D22" s="26"/>
      <c r="E22" s="23" t="s">
        <v>224</v>
      </c>
      <c r="F22" s="26"/>
      <c r="G22" s="26"/>
      <c r="H22" s="26"/>
      <c r="I22" s="27">
        <f>SUMIFS(I23:I38,A23:A38,"P")</f>
        <v>0</v>
      </c>
      <c r="J22" s="28"/>
    </row>
    <row r="23">
      <c r="A23" s="29" t="s">
        <v>25</v>
      </c>
      <c r="B23" s="29">
        <v>4</v>
      </c>
      <c r="C23" s="30" t="s">
        <v>240</v>
      </c>
      <c r="D23" s="29" t="s">
        <v>27</v>
      </c>
      <c r="E23" s="31" t="s">
        <v>241</v>
      </c>
      <c r="F23" s="32" t="s">
        <v>96</v>
      </c>
      <c r="G23" s="33">
        <v>500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30</v>
      </c>
      <c r="B24" s="36"/>
      <c r="C24" s="37"/>
      <c r="D24" s="37"/>
      <c r="E24" s="31" t="s">
        <v>783</v>
      </c>
      <c r="F24" s="37"/>
      <c r="G24" s="37"/>
      <c r="H24" s="37"/>
      <c r="I24" s="37"/>
      <c r="J24" s="38"/>
    </row>
    <row r="25" ht="45">
      <c r="A25" s="29" t="s">
        <v>32</v>
      </c>
      <c r="B25" s="36"/>
      <c r="C25" s="37"/>
      <c r="D25" s="37"/>
      <c r="E25" s="39" t="s">
        <v>784</v>
      </c>
      <c r="F25" s="37"/>
      <c r="G25" s="37"/>
      <c r="H25" s="37"/>
      <c r="I25" s="37"/>
      <c r="J25" s="38"/>
    </row>
    <row r="26" ht="120">
      <c r="A26" s="29" t="s">
        <v>34</v>
      </c>
      <c r="B26" s="36"/>
      <c r="C26" s="37"/>
      <c r="D26" s="37"/>
      <c r="E26" s="31" t="s">
        <v>785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786</v>
      </c>
      <c r="D27" s="29" t="s">
        <v>27</v>
      </c>
      <c r="E27" s="31" t="s">
        <v>787</v>
      </c>
      <c r="F27" s="32" t="s">
        <v>96</v>
      </c>
      <c r="G27" s="33">
        <v>3375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788</v>
      </c>
      <c r="F28" s="37"/>
      <c r="G28" s="37"/>
      <c r="H28" s="37"/>
      <c r="I28" s="37"/>
      <c r="J28" s="38"/>
    </row>
    <row r="29" ht="60">
      <c r="A29" s="29" t="s">
        <v>32</v>
      </c>
      <c r="B29" s="36"/>
      <c r="C29" s="37"/>
      <c r="D29" s="37"/>
      <c r="E29" s="39" t="s">
        <v>789</v>
      </c>
      <c r="F29" s="37"/>
      <c r="G29" s="37"/>
      <c r="H29" s="37"/>
      <c r="I29" s="37"/>
      <c r="J29" s="38"/>
    </row>
    <row r="30" ht="135">
      <c r="A30" s="29" t="s">
        <v>34</v>
      </c>
      <c r="B30" s="36"/>
      <c r="C30" s="37"/>
      <c r="D30" s="37"/>
      <c r="E30" s="31" t="s">
        <v>790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791</v>
      </c>
      <c r="D31" s="29" t="s">
        <v>27</v>
      </c>
      <c r="E31" s="31" t="s">
        <v>792</v>
      </c>
      <c r="F31" s="32" t="s">
        <v>102</v>
      </c>
      <c r="G31" s="33">
        <v>28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31" t="s">
        <v>793</v>
      </c>
      <c r="F32" s="37"/>
      <c r="G32" s="37"/>
      <c r="H32" s="37"/>
      <c r="I32" s="37"/>
      <c r="J32" s="38"/>
    </row>
    <row r="33" ht="30">
      <c r="A33" s="29" t="s">
        <v>32</v>
      </c>
      <c r="B33" s="36"/>
      <c r="C33" s="37"/>
      <c r="D33" s="37"/>
      <c r="E33" s="39" t="s">
        <v>794</v>
      </c>
      <c r="F33" s="37"/>
      <c r="G33" s="37"/>
      <c r="H33" s="37"/>
      <c r="I33" s="37"/>
      <c r="J33" s="38"/>
    </row>
    <row r="34" ht="255">
      <c r="A34" s="29" t="s">
        <v>34</v>
      </c>
      <c r="B34" s="36"/>
      <c r="C34" s="37"/>
      <c r="D34" s="37"/>
      <c r="E34" s="31" t="s">
        <v>795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796</v>
      </c>
      <c r="D35" s="29" t="s">
        <v>27</v>
      </c>
      <c r="E35" s="31" t="s">
        <v>797</v>
      </c>
      <c r="F35" s="32" t="s">
        <v>102</v>
      </c>
      <c r="G35" s="33">
        <v>53.200000000000003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798</v>
      </c>
      <c r="F36" s="37"/>
      <c r="G36" s="37"/>
      <c r="H36" s="37"/>
      <c r="I36" s="37"/>
      <c r="J36" s="38"/>
    </row>
    <row r="37" ht="75">
      <c r="A37" s="29" t="s">
        <v>32</v>
      </c>
      <c r="B37" s="36"/>
      <c r="C37" s="37"/>
      <c r="D37" s="37"/>
      <c r="E37" s="39" t="s">
        <v>799</v>
      </c>
      <c r="F37" s="37"/>
      <c r="G37" s="37"/>
      <c r="H37" s="37"/>
      <c r="I37" s="37"/>
      <c r="J37" s="38"/>
    </row>
    <row r="38" ht="255">
      <c r="A38" s="29" t="s">
        <v>34</v>
      </c>
      <c r="B38" s="36"/>
      <c r="C38" s="37"/>
      <c r="D38" s="37"/>
      <c r="E38" s="31" t="s">
        <v>795</v>
      </c>
      <c r="F38" s="37"/>
      <c r="G38" s="37"/>
      <c r="H38" s="37"/>
      <c r="I38" s="37"/>
      <c r="J38" s="38"/>
    </row>
    <row r="39">
      <c r="A39" s="23" t="s">
        <v>22</v>
      </c>
      <c r="B39" s="24"/>
      <c r="C39" s="25" t="s">
        <v>284</v>
      </c>
      <c r="D39" s="26"/>
      <c r="E39" s="23" t="s">
        <v>285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291</v>
      </c>
      <c r="D40" s="29" t="s">
        <v>27</v>
      </c>
      <c r="E40" s="31" t="s">
        <v>292</v>
      </c>
      <c r="F40" s="32" t="s">
        <v>75</v>
      </c>
      <c r="G40" s="33">
        <v>20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800</v>
      </c>
      <c r="F41" s="37"/>
      <c r="G41" s="37"/>
      <c r="H41" s="37"/>
      <c r="I41" s="37"/>
      <c r="J41" s="38"/>
    </row>
    <row r="42">
      <c r="A42" s="29" t="s">
        <v>32</v>
      </c>
      <c r="B42" s="36"/>
      <c r="C42" s="37"/>
      <c r="D42" s="37"/>
      <c r="E42" s="39" t="s">
        <v>463</v>
      </c>
      <c r="F42" s="37"/>
      <c r="G42" s="37"/>
      <c r="H42" s="37"/>
      <c r="I42" s="37"/>
      <c r="J42" s="38"/>
    </row>
    <row r="43" ht="60">
      <c r="A43" s="29" t="s">
        <v>34</v>
      </c>
      <c r="B43" s="40"/>
      <c r="C43" s="41"/>
      <c r="D43" s="41"/>
      <c r="E43" s="31" t="s">
        <v>801</v>
      </c>
      <c r="F43" s="41"/>
      <c r="G43" s="41"/>
      <c r="H43" s="41"/>
      <c r="I43" s="41"/>
      <c r="J43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2026-01-02T13:43:05Z</dcterms:created>
  <dcterms:modified xsi:type="dcterms:W3CDTF">2026-01-02T13:43:06Z</dcterms:modified>
</cp:coreProperties>
</file>